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20490" windowHeight="7650" activeTab="8"/>
  </bookViews>
  <sheets>
    <sheet name="Giudice di Pace" sheetId="19" r:id="rId1"/>
    <sheet name="GIP" sheetId="14" r:id="rId2"/>
    <sheet name="GUP" sheetId="15" r:id="rId3"/>
    <sheet name="DIRETTISSIMO" sheetId="16" r:id="rId4"/>
    <sheet name="Trib. monocratico" sheetId="4" r:id="rId5"/>
    <sheet name="Trib. collegiale" sheetId="9" r:id="rId6"/>
    <sheet name="Corte d'Assise" sheetId="25" r:id="rId7"/>
    <sheet name="Riesame" sheetId="24" r:id="rId8"/>
    <sheet name="INCIDENTE DI ESECUZIONE" sheetId="21" r:id="rId9"/>
  </sheets>
  <calcPr calcId="162913"/>
</workbook>
</file>

<file path=xl/calcChain.xml><?xml version="1.0" encoding="utf-8"?>
<calcChain xmlns="http://schemas.openxmlformats.org/spreadsheetml/2006/main">
  <c r="G11" i="21" l="1"/>
  <c r="G12" i="24"/>
  <c r="G59" i="24"/>
  <c r="G13" i="25"/>
  <c r="G13" i="9"/>
  <c r="G218" i="4"/>
  <c r="G185" i="4"/>
  <c r="G149" i="4"/>
  <c r="G116" i="4"/>
  <c r="G82" i="4"/>
  <c r="G46" i="4"/>
  <c r="G13" i="4"/>
  <c r="G14" i="16"/>
  <c r="G112" i="15"/>
  <c r="G79" i="15"/>
  <c r="G81" i="15"/>
  <c r="G48" i="15"/>
  <c r="G13" i="15"/>
  <c r="G166" i="14"/>
  <c r="G130" i="14"/>
  <c r="G92" i="14"/>
  <c r="G52" i="14"/>
  <c r="G146" i="15"/>
  <c r="G13" i="14"/>
  <c r="G14" i="19"/>
  <c r="G83" i="19"/>
  <c r="G48" i="19"/>
  <c r="G23" i="25" l="1"/>
  <c r="G21" i="25"/>
  <c r="G93" i="19"/>
  <c r="G91" i="19"/>
  <c r="G58" i="19"/>
  <c r="G56" i="19"/>
  <c r="G24" i="19"/>
  <c r="G22" i="19"/>
  <c r="G136" i="14"/>
  <c r="G20" i="9"/>
  <c r="G231" i="4"/>
  <c r="G229" i="4"/>
  <c r="G227" i="4"/>
  <c r="G225" i="4"/>
  <c r="G198" i="4"/>
  <c r="G196" i="4"/>
  <c r="G194" i="4"/>
  <c r="G192" i="4"/>
  <c r="G162" i="4"/>
  <c r="G160" i="4"/>
  <c r="G158" i="4"/>
  <c r="G156" i="4"/>
  <c r="G129" i="4"/>
  <c r="G127" i="4"/>
  <c r="G125" i="4"/>
  <c r="G123" i="4"/>
  <c r="G95" i="4"/>
  <c r="G93" i="4"/>
  <c r="G91" i="4"/>
  <c r="G89" i="4"/>
  <c r="G59" i="4"/>
  <c r="G57" i="4"/>
  <c r="G55" i="4"/>
  <c r="G53" i="4"/>
  <c r="G26" i="4"/>
  <c r="G24" i="4"/>
  <c r="G22" i="4"/>
  <c r="G20" i="4"/>
  <c r="G15" i="25" l="1"/>
  <c r="G11" i="25"/>
  <c r="G61" i="24"/>
  <c r="G57" i="24"/>
  <c r="G16" i="16"/>
  <c r="G12" i="16"/>
  <c r="G148" i="15"/>
  <c r="G144" i="15"/>
  <c r="G114" i="15"/>
  <c r="G110" i="15"/>
  <c r="G77" i="15"/>
  <c r="G50" i="15"/>
  <c r="G46" i="15"/>
  <c r="G15" i="15"/>
  <c r="G11" i="15"/>
  <c r="G168" i="14"/>
  <c r="G164" i="14"/>
  <c r="G132" i="14"/>
  <c r="G128" i="14"/>
  <c r="G94" i="14"/>
  <c r="G90" i="14"/>
  <c r="G54" i="14"/>
  <c r="G50" i="14"/>
  <c r="G15" i="14" l="1"/>
  <c r="G11" i="14"/>
  <c r="G15" i="9"/>
  <c r="G11" i="9"/>
  <c r="G220" i="4"/>
  <c r="G216" i="4"/>
  <c r="G187" i="4"/>
  <c r="G183" i="4"/>
  <c r="G151" i="4"/>
  <c r="G147" i="4"/>
  <c r="G118" i="4"/>
  <c r="G114" i="4"/>
  <c r="G84" i="4"/>
  <c r="G80" i="4"/>
  <c r="G48" i="4"/>
  <c r="G44" i="4"/>
  <c r="F76" i="4"/>
  <c r="G15" i="4"/>
  <c r="G11" i="4"/>
  <c r="G14" i="24"/>
  <c r="G10" i="24"/>
  <c r="G13" i="21"/>
  <c r="G9" i="21"/>
  <c r="G85" i="19"/>
  <c r="G81" i="19"/>
  <c r="G50" i="19"/>
  <c r="F75" i="19"/>
  <c r="F76" i="19"/>
  <c r="F77" i="19"/>
  <c r="G16" i="19"/>
  <c r="G12" i="19"/>
  <c r="F51" i="24"/>
  <c r="F52" i="24"/>
  <c r="F50" i="24"/>
  <c r="F5" i="24"/>
  <c r="F6" i="9"/>
  <c r="F4" i="9"/>
  <c r="F5" i="9"/>
  <c r="F212" i="4"/>
  <c r="F143" i="4"/>
  <c r="F110" i="4"/>
  <c r="F177" i="4"/>
  <c r="F40" i="4"/>
  <c r="F6" i="16"/>
  <c r="F139" i="15"/>
  <c r="F138" i="15"/>
  <c r="F137" i="15"/>
  <c r="F106" i="15"/>
  <c r="F105" i="15"/>
  <c r="F104" i="15"/>
  <c r="F73" i="15"/>
  <c r="F94" i="15" s="1"/>
  <c r="F40" i="15"/>
  <c r="F41" i="15"/>
  <c r="F39" i="15"/>
  <c r="F38" i="15"/>
  <c r="F6" i="15"/>
  <c r="F4" i="15"/>
  <c r="F5" i="15"/>
  <c r="F159" i="14"/>
  <c r="F158" i="14"/>
  <c r="F172" i="14" s="1"/>
  <c r="F123" i="14"/>
  <c r="F122" i="14"/>
  <c r="F85" i="14"/>
  <c r="F84" i="14"/>
  <c r="F83" i="14"/>
  <c r="F44" i="14"/>
  <c r="F43" i="14"/>
  <c r="F45" i="14"/>
  <c r="F98" i="14" l="1"/>
  <c r="F65" i="24"/>
  <c r="F138" i="14"/>
  <c r="F127" i="15"/>
  <c r="F28" i="15"/>
  <c r="F63" i="15"/>
  <c r="F161" i="15"/>
  <c r="F166" i="4"/>
  <c r="F99" i="4"/>
  <c r="F63" i="4"/>
  <c r="F235" i="4"/>
  <c r="F133" i="4"/>
  <c r="F97" i="19"/>
  <c r="F58" i="14"/>
  <c r="F111" i="4"/>
  <c r="F144" i="4"/>
  <c r="F77" i="4"/>
  <c r="F213" i="4"/>
  <c r="F74" i="15"/>
  <c r="F160" i="14"/>
  <c r="F53" i="24"/>
  <c r="F41" i="4"/>
  <c r="F140" i="15"/>
  <c r="F107" i="15"/>
  <c r="F7" i="15"/>
  <c r="F42" i="15"/>
  <c r="F124" i="14"/>
  <c r="F86" i="14"/>
  <c r="F46" i="14"/>
  <c r="F179" i="4"/>
  <c r="F178" i="4"/>
  <c r="F40" i="19"/>
  <c r="F39" i="19"/>
  <c r="F62" i="19" s="1"/>
  <c r="F202" i="4" l="1"/>
  <c r="F41" i="19"/>
  <c r="F180" i="4"/>
  <c r="F78" i="19"/>
  <c r="F7" i="25"/>
  <c r="F6" i="25"/>
  <c r="F5" i="25"/>
  <c r="F4" i="25"/>
  <c r="F4" i="24"/>
  <c r="F18" i="24" s="1"/>
  <c r="F5" i="19"/>
  <c r="F4" i="21"/>
  <c r="F18" i="21" s="1"/>
  <c r="F4" i="4"/>
  <c r="F5" i="4"/>
  <c r="F6" i="4"/>
  <c r="F7" i="4"/>
  <c r="F4" i="19"/>
  <c r="F6" i="19"/>
  <c r="F7" i="19"/>
  <c r="F4" i="16"/>
  <c r="F5" i="16"/>
  <c r="F7" i="16"/>
  <c r="F5" i="14"/>
  <c r="F6" i="14"/>
  <c r="F7" i="9"/>
  <c r="F30" i="9" s="1"/>
  <c r="F20" i="16" l="1"/>
  <c r="F19" i="14"/>
  <c r="F28" i="19"/>
  <c r="F30" i="4"/>
  <c r="F8" i="4"/>
  <c r="F7" i="14"/>
  <c r="F8" i="19"/>
  <c r="F5" i="21"/>
  <c r="F8" i="25"/>
  <c r="F31" i="25" s="1"/>
  <c r="F6" i="24"/>
  <c r="F8" i="16"/>
  <c r="F8" i="9"/>
</calcChain>
</file>

<file path=xl/sharedStrings.xml><?xml version="1.0" encoding="utf-8"?>
<sst xmlns="http://schemas.openxmlformats.org/spreadsheetml/2006/main" count="665" uniqueCount="100">
  <si>
    <t>Rigo n.</t>
  </si>
  <si>
    <t xml:space="preserve">FASI PROCESSUALI </t>
  </si>
  <si>
    <t xml:space="preserve">Percentuale di aumento/riduzione </t>
  </si>
  <si>
    <r>
      <rPr>
        <b/>
        <sz val="10"/>
        <rFont val="Arial"/>
        <family val="2"/>
      </rPr>
      <t>Fase di studio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10"/>
        <rFont val="Arial"/>
        <family val="2"/>
      </rPr>
      <t/>
    </r>
  </si>
  <si>
    <r>
      <rPr>
        <b/>
        <sz val="10"/>
        <rFont val="Arial"/>
        <family val="2"/>
      </rPr>
      <t>Fase introduttiva</t>
    </r>
    <r>
      <rPr>
        <sz val="10"/>
        <color indexed="10"/>
        <rFont val="Arial"/>
        <family val="2"/>
      </rPr>
      <t/>
    </r>
  </si>
  <si>
    <r>
      <rPr>
        <b/>
        <sz val="10"/>
        <rFont val="Arial"/>
        <family val="2"/>
      </rPr>
      <t>Fase istruttoria</t>
    </r>
    <r>
      <rPr>
        <sz val="10"/>
        <color indexed="10"/>
        <rFont val="Arial"/>
        <family val="2"/>
      </rPr>
      <t xml:space="preserve"> </t>
    </r>
  </si>
  <si>
    <t xml:space="preserve">Calcolo compenso base complessivo </t>
  </si>
  <si>
    <t>TOTALE COMPETENZE LA CUI LIQUIDAZIONE VIENE RICHIESTA, PARI AD EURO</t>
  </si>
  <si>
    <t>Il difensore</t>
  </si>
  <si>
    <r>
      <rPr>
        <b/>
        <i/>
        <u/>
        <sz val="10"/>
        <rFont val="Arial"/>
        <family val="2"/>
      </rPr>
      <t xml:space="preserve">Eventuale </t>
    </r>
    <r>
      <rPr>
        <i/>
        <sz val="10"/>
        <rFont val="Arial"/>
        <family val="2"/>
      </rPr>
      <t>aumento ex art. 12 comma 2 D.M. 55/2014, concordato nella misura fissa del 20% per un numero di assistiti da 2 a 10</t>
    </r>
  </si>
  <si>
    <r>
      <t xml:space="preserve">In caso di più persone assistite nel medesimo procedimento (da 2 a 10) indicare </t>
    </r>
    <r>
      <rPr>
        <b/>
        <sz val="10"/>
        <rFont val="Arial"/>
        <family val="2"/>
      </rPr>
      <t>"si"</t>
    </r>
    <r>
      <rPr>
        <sz val="10"/>
        <rFont val="Arial"/>
        <family val="2"/>
      </rPr>
      <t xml:space="preserve"> nella cella di colore celeste sottostante</t>
    </r>
  </si>
  <si>
    <t>Attenzione: tale aumento non si applica in caso di posizioni processuali identiche</t>
  </si>
  <si>
    <t>Percentuale di aumento o diminuzione del compenso (%)</t>
  </si>
  <si>
    <t xml:space="preserve">Valori medi di cui al D.M. 55/2014 Tabella 15 Giudizi penali Tribunale monocratico </t>
  </si>
  <si>
    <t>Rimborso spese forfettarie ex art. 2 comma 2 D.M. 55/2014, fissato, nel caso di specie, nella misura del 15%</t>
  </si>
  <si>
    <t>Valori medi di cui al D.M. 55/2014 Tabella 15 Giudizi penali Cautelari Reali</t>
  </si>
  <si>
    <t>Valori medi di cui al D.M. 55/2014 Tabella 15 Giudizi penali GIP/GUP</t>
  </si>
  <si>
    <t>Valori medi di cui al D.M. 55/2014 Tabella 15 Giudizi penali Giudice di Pace</t>
  </si>
  <si>
    <t>Selezionare fasi ove difensore prestato attività</t>
  </si>
  <si>
    <t>Fase decisionale</t>
  </si>
  <si>
    <t>Valori medi di cui al D.M. 55/2014 Tabella 15 Giudizi penali Indagini Preliminari</t>
  </si>
  <si>
    <t>Valori medi di cui al D.M. 55/2014 Tabella 15 Giudizi penali Corte d'Assise</t>
  </si>
  <si>
    <t>Valori medi di cui al D.M. 55/2014 Tabella 15 Giudizi penali Investigazioni difensive</t>
  </si>
  <si>
    <r>
      <rPr>
        <b/>
        <sz val="10"/>
        <rFont val="Arial"/>
        <family val="2"/>
      </rPr>
      <t>Fase decisionale</t>
    </r>
    <r>
      <rPr>
        <sz val="10"/>
        <color indexed="10"/>
        <rFont val="Arial"/>
        <family val="2"/>
      </rPr>
      <t xml:space="preserve"> </t>
    </r>
  </si>
  <si>
    <t>Partecipazione ad udienze istruttorie per ogni udienza oltre la seconda,purchè non sia di mero rinvio: + € 100,00</t>
  </si>
  <si>
    <t>Per ogni costituzione di parte civile con petitum  e causa petendi diversa + € 50,00</t>
  </si>
  <si>
    <t>Giudizio con più  di cinque capi d'imputazione: + € 150,00</t>
  </si>
  <si>
    <t>VARIABILI IN AUMENTO VALIDE PER IL GIUDIZIO AVANTI AL TRIBUNALE MONOCRATICO</t>
  </si>
  <si>
    <t>Per ogni costituzione di parte civile con petitum e causa petendi diversa: € 100,00</t>
  </si>
  <si>
    <t>Processo con proprio assistito detenuto per quella causa € 200,00</t>
  </si>
  <si>
    <t>aumento oltre la seconda udienza istruttoria, purchè non sia di mero rinvio, per ogni udienza € 100,00</t>
  </si>
  <si>
    <t>Giudizio con più di 5 capi di imputazione relativi al proprio assistito + 20%</t>
  </si>
  <si>
    <t>deposito conclusioni scritte € 100</t>
  </si>
  <si>
    <t>attività istruttoria (sopralluogo etc.)</t>
  </si>
  <si>
    <t>Fase introduttiva su istanza di parte</t>
  </si>
  <si>
    <r>
      <t>Fase di studio</t>
    </r>
    <r>
      <rPr>
        <b/>
        <sz val="11"/>
        <color theme="1"/>
        <rFont val="Calibri"/>
        <family val="2"/>
        <scheme val="minor"/>
      </rPr>
      <t xml:space="preserve"> (conferimento incarico, quesito etc.)</t>
    </r>
  </si>
  <si>
    <t>Fase istruttoria</t>
  </si>
  <si>
    <t>Fase introduttiva su iniziativa di parte</t>
  </si>
  <si>
    <t>Fase decisionale con partecipazione udienza GIP</t>
  </si>
  <si>
    <t>Convalida arresto/fermo</t>
  </si>
  <si>
    <t>Fase decisoria</t>
  </si>
  <si>
    <t>VARIABILI IN AUMENTO VALIDE PER IL GIUDIZIO AVANTI AL GUP</t>
  </si>
  <si>
    <t>Giudizio con più di 5 capi di imputazione relativi al proprio assistito: + 20%</t>
  </si>
  <si>
    <t>AUMENTO SECCO PER REATI DI COMPETENZA COLLEGIALE: + € 200,00</t>
  </si>
  <si>
    <t>Compenso per tutto il giudizio in caso di oblazione /sent. ex art. 129 c.p.p.</t>
  </si>
  <si>
    <t>NOTA SPESE n. 3: GIUDIZIO AVANTI AL TRIBUNALE MONOCRATICO - Compenso per tutto il giudizio in caso di patteggiamento</t>
  </si>
  <si>
    <t>Compenso per tutto il giudizio in caso di patteggiamento</t>
  </si>
  <si>
    <t xml:space="preserve"> Compenso per tutto il giudizio in caso di giudizio abbreviato non condizionato o di consenso all'acquisizione degli atti di indagine</t>
  </si>
  <si>
    <t>Compenso per tutto il giudizio in caso di giudizio abbreviato condizionato</t>
  </si>
  <si>
    <t>Processo sospeso ai sensi dell'art. 420 quater comma 2 c.p.p. (da liquidare di anno in anno all'esito dell'accertamento della perdurante irreperibilità dell'imputato)</t>
  </si>
  <si>
    <t>Ove la prova desse esito negativo ed il giudizio riprendesse, alle voci sopra indicate andranno aggiunte le voci del giudizio avanti al Tribunale monocratico relative alle ulteriori attività effettivamente svolte</t>
  </si>
  <si>
    <t>Fase istruttoria e/o dibattimentale</t>
  </si>
  <si>
    <t>IPOTESI DIVERSE DAL DIBATTIMENTO ORDINARIO: + € 300,00 RISPETTO A QUANTO PREVISTO PER IL PROCEDIMENTO MONOCRATICO</t>
  </si>
  <si>
    <t>VARIABILI IN AUMENTO VALIDE PER IL GIUDIZIO AVANTI AL TRIBUNALE COLLEGIALE</t>
  </si>
  <si>
    <t>Processo con proprio assistito detenuto per quella causa: € 200,00</t>
  </si>
  <si>
    <t>Aumento oltre la seconda udienza istruttoria, purchè non sia di mero rinvio, per ogni udienza: € 200,00</t>
  </si>
  <si>
    <t>Giudizio con più di 5 capi di imputazione relativi al proprio assistito. + 20%</t>
  </si>
  <si>
    <t>Deposito di conclusioni scritte: € 100,00</t>
  </si>
  <si>
    <t>Como, il ____________________</t>
  </si>
  <si>
    <t>VARIABILI IN AUMENTO VALIDE PER IL GIUDIZIO AVANTI LA CORTE D'ASSISE</t>
  </si>
  <si>
    <t>Deposito di conclusioni scritte: € 200,00</t>
  </si>
  <si>
    <t>OLTRE SPESE GENERALI 15%, C.P.A. 4%, IVA 22%</t>
  </si>
  <si>
    <t>Fase introduttiva</t>
  </si>
  <si>
    <t>Incidente di esecuzione</t>
  </si>
  <si>
    <t xml:space="preserve">Importo tiene già conto della riduzione di 1/3 ex art. 106 bis DPR 115/2002 in caso di Patrocinio a spese dello Stato </t>
  </si>
  <si>
    <t>VARIABILI IN AUMENTO VALIDE PER IL GIUDIZIO AVANTI IL GIUDICE DI PACE</t>
  </si>
  <si>
    <t>NOTA SPESE n. 1: GIUDIZIO AVANTI AL TRIBUNALE MONOCRATICO - Compenso per giudizio da citazione diretta e da rinvio a giudizio</t>
  </si>
  <si>
    <t>NOTA SPESE n.2: GIUDIZIO AVANTI AL TRIBUNALE MONOCRATICO - Compenso per tutto il giudizio in caso di oblazione /sent. ex art. 129 c.p.p.</t>
  </si>
  <si>
    <t>NOTA SPESE n. 4: GIUDIZIO AVANTI AL TRIBUNALE MONOCRATICO - Compenso per tutto il giudizio in caso di giudizio abbreviato non condizionato o di consenso all'acquisizione degli atti di indagine</t>
  </si>
  <si>
    <t>NOTA SPESE n. 5: GIUDIZIO AVANTI AL TRIBUNALE MONOCRATICO - Compenso per tutto il giudizio in caso di giudizio abbreviato condizionato</t>
  </si>
  <si>
    <t>NOTA SPESE n. 6: Rito monocratico (compenso per tutto il giudizio in caso di messa alla prova con esito positivo della prova stessa)</t>
  </si>
  <si>
    <t>NOTA SPESE n. 7: GIUDIZIO AVANTI AL TRIBUNALE MONOCRATICO - Processo sospeso ai sensi dell'art. 420 quater comma 2 c.p.p. (da liquidare di anno in anno all'esito dell'accertamento della perdurante irreperibilità dell'imputato)</t>
  </si>
  <si>
    <t>NOTA SPESE n. 1: GIUDIZIO AVANTI AL TRIBUNALE COLLEGIALE</t>
  </si>
  <si>
    <t>NOTA SPESE n. 1: "GIP" Indagini preliminari (PM/GIP ex artt. 359-360-375 cpp)</t>
  </si>
  <si>
    <t>NOTA SPESE n. 2: "GIP" Incidente probatorio</t>
  </si>
  <si>
    <t>NOTA SPESE n. 3: "GIP" Giudizio ex artt. 408-410 cpp</t>
  </si>
  <si>
    <t>NOTA SPESE n. 4: "GIP" GIUDIZIO CAUTELARE</t>
  </si>
  <si>
    <t>NOTA SPESE n. 5: "GIP" INDAGINI DIFENSIVE</t>
  </si>
  <si>
    <t>NOTA SPESE n. 1: "GUP" Udienza filtro semplice con rinvio a giudizio</t>
  </si>
  <si>
    <t>NOTA SPESE n. 2: "GUP" Udienza preliminare con istruttoria, giudizio abbreviato condizionato sia da udienza preliminare sia da giudizio immediato</t>
  </si>
  <si>
    <t>Compenso per udienza preliminare con patteggiamento, anche a seguito di opposizione a decreto penale o da giudizio immediato</t>
  </si>
  <si>
    <t>NOTA SPESE n. 4: "GUP" Compenso per udienza preliminare con abbreviato non condizionato da giudizio immediato</t>
  </si>
  <si>
    <t>NOTA SPESE n. 5: "GUP" Compenso per udienza preliminare con abbreviato non condizionato da decreto penale di condanna</t>
  </si>
  <si>
    <t>NOTA SPESE n. 1: GIUDIZIO DIRETTISSIMO</t>
  </si>
  <si>
    <t>NOTA SPESE n. 1: "GIUDICE DI PACE" (Ordinario)</t>
  </si>
  <si>
    <t>NOTA SPESE n. 2: "GIUDICE DI PACE" Sentenze ex art. 129 c.p.p.</t>
  </si>
  <si>
    <t>NOTA SPESE n. 3: "GIUDICE DI PACE"  Sentenza ex art. 129 c .p.p. con fase fase intriduttiva (esposti, denunce, querele, istanze, richieste, dichiarazioni, opposizione, ricorsi, impugnazioni, memorie)</t>
  </si>
  <si>
    <t>NOTA SPESE n. 1: RIESAME REALE - MISURE DI PREVENZIONE REALI (Giudizi senza fase introduttiva - motivi non scritti del difensore)</t>
  </si>
  <si>
    <t>NOTA SPESE n. 2: RIESAME REALE - MISURE DI PREVENZIONE REALI (Giudizi con fase introduttiva - con motivi scritti)</t>
  </si>
  <si>
    <t>NOTA SPESE n. 1: "INCIDENTE DI ESECUZIONE"</t>
  </si>
  <si>
    <t>NOTA SPESE n. 1: Giudizio Corte d'Assise</t>
  </si>
  <si>
    <t>Variabili in aumento valide per il giudizio cautelare: giudizio con più di 5 capi di imputazione relativi al proprio assistito: + 20%</t>
  </si>
  <si>
    <r>
      <rPr>
        <b/>
        <i/>
        <u/>
        <sz val="10"/>
        <rFont val="Arial"/>
        <family val="2"/>
      </rPr>
      <t xml:space="preserve">Eventuale </t>
    </r>
    <r>
      <rPr>
        <i/>
        <sz val="10"/>
        <rFont val="Arial"/>
        <family val="2"/>
      </rPr>
      <t>aumento ex art. 12 comma 2 D.M. 55/2014, concordato nella misura fissa del 5% per ogni soggetto oltre i primi dieci</t>
    </r>
  </si>
  <si>
    <t>Spese esenti anticipate e documentate</t>
  </si>
  <si>
    <t>Per ogni costituzione di parte civile con petitum e causa petendi diversa + € 100,00</t>
  </si>
  <si>
    <t>Processo con proprio assistito detenuto per quella causa + € 200,00</t>
  </si>
  <si>
    <t>Aumento oltre la seconda udienza, purchè non sia di mero rinvio, per ogni udienza + € 200,00</t>
  </si>
  <si>
    <t>NOTA SPESE n. 3: "GUP"  Compenso per udienza preliminare con patteggiamento, anche a seguito di opposizione a decreto penale o da giudizio immediato</t>
  </si>
  <si>
    <t>Il Giudice, visto il Protocollo sottoscritto in data 29 gennaio 2018, liquida quanto sopra.</t>
  </si>
  <si>
    <t>Como, il ____________________________                                                                                                        Il Giudice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</si>
</sst>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indexed="30"/>
      <name val="Cambria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b/>
      <u/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4" fillId="0" borderId="0" xfId="0" applyFont="1" applyAlignment="1"/>
    <xf numFmtId="0" fontId="4" fillId="0" borderId="0" xfId="0" applyFont="1" applyAlignment="1">
      <alignment vertical="center"/>
    </xf>
    <xf numFmtId="4" fontId="2" fillId="2" borderId="1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protection hidden="1"/>
    </xf>
    <xf numFmtId="4" fontId="9" fillId="5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/>
    <xf numFmtId="4" fontId="2" fillId="4" borderId="1" xfId="0" applyNumberFormat="1" applyFont="1" applyFill="1" applyBorder="1" applyAlignment="1" applyProtection="1">
      <alignment horizontal="center" vertical="center"/>
      <protection hidden="1"/>
    </xf>
    <xf numFmtId="2" fontId="2" fillId="2" borderId="1" xfId="0" applyNumberFormat="1" applyFont="1" applyFill="1" applyBorder="1" applyAlignment="1" applyProtection="1">
      <alignment vertical="top" wrapText="1"/>
      <protection hidden="1"/>
    </xf>
    <xf numFmtId="4" fontId="2" fillId="0" borderId="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1" fillId="3" borderId="2" xfId="0" applyFont="1" applyFill="1" applyBorder="1" applyAlignment="1" applyProtection="1">
      <alignment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0" fontId="11" fillId="0" borderId="1" xfId="0" applyFont="1" applyFill="1" applyBorder="1" applyAlignment="1" applyProtection="1">
      <alignment horizontal="left" wrapText="1"/>
      <protection hidden="1"/>
    </xf>
    <xf numFmtId="4" fontId="11" fillId="0" borderId="1" xfId="0" applyNumberFormat="1" applyFont="1" applyFill="1" applyBorder="1" applyAlignment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wrapText="1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>
      <alignment vertical="center"/>
    </xf>
    <xf numFmtId="1" fontId="11" fillId="4" borderId="1" xfId="0" applyNumberFormat="1" applyFont="1" applyFill="1" applyBorder="1" applyAlignment="1" applyProtection="1">
      <alignment horizontal="center" vertical="center"/>
      <protection hidden="1"/>
    </xf>
    <xf numFmtId="1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protection hidden="1"/>
    </xf>
    <xf numFmtId="0" fontId="2" fillId="7" borderId="1" xfId="0" applyFont="1" applyFill="1" applyBorder="1" applyAlignment="1" applyProtection="1">
      <protection hidden="1"/>
    </xf>
    <xf numFmtId="0" fontId="7" fillId="6" borderId="1" xfId="0" applyFont="1" applyFill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left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4" fontId="2" fillId="0" borderId="5" xfId="0" applyNumberFormat="1" applyFont="1" applyFill="1" applyBorder="1" applyAlignment="1" applyProtection="1">
      <alignment horizontal="center"/>
      <protection hidden="1"/>
    </xf>
    <xf numFmtId="4" fontId="11" fillId="0" borderId="5" xfId="0" applyNumberFormat="1" applyFont="1" applyFill="1" applyBorder="1" applyAlignment="1" applyProtection="1">
      <protection hidden="1"/>
    </xf>
    <xf numFmtId="1" fontId="11" fillId="4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/>
    <xf numFmtId="2" fontId="2" fillId="6" borderId="1" xfId="0" applyNumberFormat="1" applyFont="1" applyFill="1" applyBorder="1" applyAlignment="1" applyProtection="1">
      <alignment vertical="top"/>
      <protection hidden="1"/>
    </xf>
    <xf numFmtId="0" fontId="11" fillId="0" borderId="0" xfId="0" applyFont="1" applyFill="1" applyAlignment="1"/>
    <xf numFmtId="0" fontId="11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vertical="top" wrapText="1"/>
      <protection hidden="1"/>
    </xf>
    <xf numFmtId="0" fontId="2" fillId="0" borderId="1" xfId="0" applyFont="1" applyFill="1" applyBorder="1" applyAlignment="1" applyProtection="1">
      <protection hidden="1"/>
    </xf>
    <xf numFmtId="0" fontId="4" fillId="0" borderId="1" xfId="0" applyFont="1" applyFill="1" applyBorder="1" applyAlignment="1" applyProtection="1">
      <protection hidden="1"/>
    </xf>
    <xf numFmtId="0" fontId="7" fillId="2" borderId="1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2" fontId="4" fillId="0" borderId="0" xfId="0" applyNumberFormat="1" applyFont="1" applyFill="1" applyBorder="1" applyAlignment="1" applyProtection="1">
      <alignment vertical="top"/>
      <protection hidden="1"/>
    </xf>
    <xf numFmtId="4" fontId="2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protection hidden="1"/>
    </xf>
    <xf numFmtId="2" fontId="2" fillId="0" borderId="0" xfId="0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4" fontId="11" fillId="0" borderId="0" xfId="0" applyNumberFormat="1" applyFont="1" applyFill="1" applyBorder="1" applyAlignment="1" applyProtection="1">
      <protection hidden="1"/>
    </xf>
    <xf numFmtId="0" fontId="1" fillId="0" borderId="6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" fillId="0" borderId="9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/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 applyProtection="1">
      <protection hidden="1"/>
    </xf>
    <xf numFmtId="2" fontId="2" fillId="0" borderId="1" xfId="0" applyNumberFormat="1" applyFont="1" applyFill="1" applyBorder="1" applyAlignment="1" applyProtection="1">
      <alignment vertical="top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11" fillId="0" borderId="2" xfId="0" applyNumberFormat="1" applyFont="1" applyFill="1" applyBorder="1" applyAlignment="1" applyProtection="1"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/>
    <xf numFmtId="0" fontId="14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vertical="top"/>
      <protection hidden="1"/>
    </xf>
    <xf numFmtId="2" fontId="4" fillId="0" borderId="0" xfId="0" applyNumberFormat="1" applyFont="1" applyFill="1" applyBorder="1" applyAlignment="1" applyProtection="1">
      <alignment vertical="top" wrapText="1"/>
      <protection hidden="1"/>
    </xf>
    <xf numFmtId="0" fontId="4" fillId="0" borderId="0" xfId="0" applyFont="1" applyFill="1" applyBorder="1" applyAlignment="1"/>
    <xf numFmtId="2" fontId="6" fillId="0" borderId="0" xfId="0" applyNumberFormat="1" applyFont="1" applyFill="1" applyBorder="1" applyAlignment="1" applyProtection="1">
      <alignment vertical="top" wrapText="1"/>
      <protection hidden="1"/>
    </xf>
    <xf numFmtId="2" fontId="2" fillId="0" borderId="0" xfId="0" applyNumberFormat="1" applyFont="1" applyAlignment="1" applyProtection="1">
      <protection hidden="1"/>
    </xf>
    <xf numFmtId="2" fontId="2" fillId="0" borderId="0" xfId="0" applyNumberFormat="1" applyFont="1" applyAlignment="1"/>
    <xf numFmtId="0" fontId="7" fillId="0" borderId="0" xfId="0" applyFont="1" applyFill="1" applyBorder="1" applyAlignment="1" applyProtection="1">
      <alignment horizontal="left" vertical="top" wrapText="1"/>
      <protection hidden="1"/>
    </xf>
    <xf numFmtId="2" fontId="4" fillId="0" borderId="0" xfId="0" applyNumberFormat="1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wrapText="1"/>
      <protection hidden="1"/>
    </xf>
    <xf numFmtId="0" fontId="6" fillId="2" borderId="1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" fillId="5" borderId="8" xfId="0" applyFont="1" applyFill="1" applyBorder="1" applyAlignment="1" applyProtection="1">
      <alignment horizontal="right" vertical="center" wrapText="1"/>
      <protection hidden="1"/>
    </xf>
    <xf numFmtId="0" fontId="10" fillId="0" borderId="2" xfId="0" applyFont="1" applyFill="1" applyBorder="1" applyAlignment="1" applyProtection="1">
      <alignment horizontal="left" vertical="center"/>
      <protection hidden="1"/>
    </xf>
    <xf numFmtId="0" fontId="10" fillId="0" borderId="5" xfId="0" applyFont="1" applyFill="1" applyBorder="1" applyAlignment="1" applyProtection="1">
      <alignment horizontal="left" vertical="center"/>
      <protection hidden="1"/>
    </xf>
    <xf numFmtId="0" fontId="10" fillId="0" borderId="3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wrapText="1"/>
      <protection hidden="1"/>
    </xf>
    <xf numFmtId="0" fontId="11" fillId="3" borderId="3" xfId="0" applyFont="1" applyFill="1" applyBorder="1" applyAlignment="1" applyProtection="1">
      <alignment horizontal="center" wrapText="1"/>
      <protection hidden="1"/>
    </xf>
    <xf numFmtId="0" fontId="6" fillId="2" borderId="2" xfId="0" applyFont="1" applyFill="1" applyBorder="1" applyAlignment="1" applyProtection="1">
      <alignment horizontal="right" vertical="center" wrapText="1"/>
      <protection hidden="1"/>
    </xf>
    <xf numFmtId="0" fontId="6" fillId="2" borderId="5" xfId="0" applyFont="1" applyFill="1" applyBorder="1" applyAlignment="1" applyProtection="1">
      <alignment horizontal="right" vertical="center" wrapText="1"/>
      <protection hidden="1"/>
    </xf>
    <xf numFmtId="0" fontId="6" fillId="2" borderId="3" xfId="0" applyFont="1" applyFill="1" applyBorder="1" applyAlignment="1" applyProtection="1">
      <alignment horizontal="right" vertical="center" wrapText="1"/>
      <protection hidden="1"/>
    </xf>
    <xf numFmtId="0" fontId="14" fillId="3" borderId="1" xfId="0" applyFont="1" applyFill="1" applyBorder="1" applyAlignment="1" applyProtection="1">
      <alignment horizontal="center" wrapText="1"/>
      <protection hidden="1"/>
    </xf>
    <xf numFmtId="0" fontId="14" fillId="0" borderId="0" xfId="0" applyFont="1" applyFill="1" applyBorder="1" applyAlignment="1">
      <alignment horizontal="left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right" vertical="center" wrapText="1"/>
      <protection hidden="1"/>
    </xf>
    <xf numFmtId="0" fontId="2" fillId="5" borderId="5" xfId="0" applyFont="1" applyFill="1" applyBorder="1" applyAlignment="1" applyProtection="1">
      <alignment horizontal="right" vertical="center" wrapText="1"/>
      <protection hidden="1"/>
    </xf>
    <xf numFmtId="0" fontId="2" fillId="5" borderId="3" xfId="0" applyFont="1" applyFill="1" applyBorder="1" applyAlignment="1" applyProtection="1">
      <alignment horizontal="right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horizontal="left" vertical="center" wrapText="1"/>
      <protection hidden="1"/>
    </xf>
    <xf numFmtId="0" fontId="14" fillId="0" borderId="8" xfId="0" applyFont="1" applyFill="1" applyBorder="1" applyAlignment="1" applyProtection="1">
      <alignment horizontal="left" vertical="center" wrapText="1"/>
      <protection hidden="1"/>
    </xf>
    <xf numFmtId="0" fontId="14" fillId="0" borderId="9" xfId="0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 applyProtection="1">
      <alignment horizontal="left" vertical="center" wrapText="1"/>
      <protection hidden="1"/>
    </xf>
    <xf numFmtId="0" fontId="14" fillId="0" borderId="4" xfId="0" applyFont="1" applyFill="1" applyBorder="1" applyAlignment="1" applyProtection="1">
      <alignment horizontal="left" vertical="center" wrapText="1"/>
      <protection hidden="1"/>
    </xf>
    <xf numFmtId="0" fontId="14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opLeftCell="A85" workbookViewId="0">
      <selection activeCell="A103" sqref="A103:G103"/>
    </sheetView>
  </sheetViews>
  <sheetFormatPr defaultRowHeight="12.75" x14ac:dyDescent="0.2"/>
  <cols>
    <col min="1" max="1" width="7.42578125" style="24" bestFit="1" customWidth="1"/>
    <col min="2" max="2" width="39" style="24" bestFit="1" customWidth="1"/>
    <col min="3" max="3" width="2.42578125" style="24" bestFit="1" customWidth="1"/>
    <col min="4" max="4" width="32.28515625" style="24" bestFit="1" customWidth="1"/>
    <col min="5" max="5" width="37.28515625" style="24" bestFit="1" customWidth="1"/>
    <col min="6" max="6" width="22.140625" style="24" customWidth="1"/>
    <col min="7" max="7" width="26" style="24" customWidth="1"/>
    <col min="8" max="16384" width="9.140625" style="24"/>
  </cols>
  <sheetData>
    <row r="1" spans="1:9" ht="14.25" customHeight="1" x14ac:dyDescent="0.2">
      <c r="A1" s="107" t="s">
        <v>84</v>
      </c>
      <c r="B1" s="107"/>
      <c r="C1" s="107"/>
      <c r="D1" s="107"/>
      <c r="E1" s="107"/>
      <c r="F1" s="107"/>
      <c r="G1" s="72"/>
    </row>
    <row r="2" spans="1:9" s="25" customFormat="1" ht="93.75" customHeight="1" x14ac:dyDescent="0.25">
      <c r="A2" s="1" t="s">
        <v>0</v>
      </c>
      <c r="B2" s="1" t="s">
        <v>1</v>
      </c>
      <c r="C2" s="1"/>
      <c r="D2" s="1" t="s">
        <v>17</v>
      </c>
      <c r="E2" s="1" t="s">
        <v>12</v>
      </c>
      <c r="F2" s="1" t="s">
        <v>64</v>
      </c>
      <c r="G2" s="67"/>
    </row>
    <row r="3" spans="1:9" x14ac:dyDescent="0.2">
      <c r="A3" s="27"/>
      <c r="B3" s="108"/>
      <c r="C3" s="108"/>
      <c r="D3" s="108"/>
      <c r="E3" s="108"/>
      <c r="F3" s="27"/>
      <c r="G3" s="68"/>
    </row>
    <row r="4" spans="1:9" x14ac:dyDescent="0.2">
      <c r="A4" s="28">
        <v>1</v>
      </c>
      <c r="B4" s="29" t="s">
        <v>3</v>
      </c>
      <c r="C4" s="23"/>
      <c r="D4" s="30">
        <v>180</v>
      </c>
      <c r="E4" s="35"/>
      <c r="F4" s="30">
        <f>D4*((100+E4)/100)</f>
        <v>180</v>
      </c>
      <c r="G4" s="69"/>
      <c r="I4" s="20"/>
    </row>
    <row r="5" spans="1:9" x14ac:dyDescent="0.2">
      <c r="A5" s="31">
        <v>2</v>
      </c>
      <c r="B5" s="32" t="s">
        <v>4</v>
      </c>
      <c r="C5" s="23"/>
      <c r="D5" s="30">
        <v>225</v>
      </c>
      <c r="E5" s="35"/>
      <c r="F5" s="30">
        <f t="shared" ref="F5:F7" si="0">D5*((100+E5)/100)</f>
        <v>225</v>
      </c>
      <c r="G5" s="69"/>
    </row>
    <row r="6" spans="1:9" x14ac:dyDescent="0.2">
      <c r="A6" s="31">
        <v>3</v>
      </c>
      <c r="B6" s="32" t="s">
        <v>5</v>
      </c>
      <c r="C6" s="23"/>
      <c r="D6" s="30">
        <v>360</v>
      </c>
      <c r="E6" s="35"/>
      <c r="F6" s="30">
        <f t="shared" si="0"/>
        <v>360</v>
      </c>
      <c r="G6" s="69"/>
    </row>
    <row r="7" spans="1:9" x14ac:dyDescent="0.2">
      <c r="A7" s="31">
        <v>4</v>
      </c>
      <c r="B7" s="41" t="s">
        <v>19</v>
      </c>
      <c r="C7" s="23"/>
      <c r="D7" s="30">
        <v>315</v>
      </c>
      <c r="E7" s="35"/>
      <c r="F7" s="30">
        <f t="shared" si="0"/>
        <v>315</v>
      </c>
      <c r="G7" s="69"/>
    </row>
    <row r="8" spans="1:9" s="34" customFormat="1" x14ac:dyDescent="0.25">
      <c r="A8" s="33">
        <v>5</v>
      </c>
      <c r="B8" s="109" t="s">
        <v>6</v>
      </c>
      <c r="C8" s="109"/>
      <c r="D8" s="109"/>
      <c r="E8" s="109"/>
      <c r="F8" s="5">
        <f>SUM(F4:F7)</f>
        <v>1080</v>
      </c>
      <c r="G8" s="16"/>
    </row>
    <row r="9" spans="1:9" s="6" customFormat="1" x14ac:dyDescent="0.25">
      <c r="A9" s="14"/>
      <c r="B9" s="110" t="s">
        <v>10</v>
      </c>
      <c r="C9" s="110"/>
      <c r="D9" s="110"/>
      <c r="E9" s="110"/>
      <c r="F9" s="110"/>
      <c r="G9" s="16"/>
    </row>
    <row r="10" spans="1:9" s="6" customFormat="1" x14ac:dyDescent="0.25">
      <c r="A10" s="14"/>
      <c r="B10" s="106" t="s">
        <v>11</v>
      </c>
      <c r="C10" s="106"/>
      <c r="D10" s="106"/>
      <c r="E10" s="106"/>
      <c r="F10" s="106"/>
      <c r="G10" s="16"/>
    </row>
    <row r="11" spans="1:9" s="3" customFormat="1" x14ac:dyDescent="0.2">
      <c r="A11" s="8"/>
      <c r="B11" s="8"/>
      <c r="C11" s="8"/>
      <c r="D11" s="8"/>
      <c r="E11" s="8"/>
      <c r="F11" s="8"/>
      <c r="G11" s="8"/>
    </row>
    <row r="12" spans="1:9" s="3" customFormat="1" ht="38.25" x14ac:dyDescent="0.2">
      <c r="A12" s="7">
        <v>6</v>
      </c>
      <c r="B12" s="17" t="s">
        <v>9</v>
      </c>
      <c r="C12" s="21"/>
      <c r="D12" s="17"/>
      <c r="E12" s="17"/>
      <c r="F12" s="17"/>
      <c r="G12" s="22">
        <f>IF(C12="si",F8*0.2,0)</f>
        <v>0</v>
      </c>
    </row>
    <row r="13" spans="1:9" s="91" customFormat="1" x14ac:dyDescent="0.2">
      <c r="A13" s="99"/>
      <c r="B13" s="18"/>
      <c r="C13" s="88"/>
      <c r="D13" s="18"/>
      <c r="E13" s="18"/>
      <c r="F13" s="18"/>
      <c r="G13" s="66"/>
    </row>
    <row r="14" spans="1:9" s="3" customFormat="1" ht="38.25" x14ac:dyDescent="0.2">
      <c r="A14" s="7">
        <v>7</v>
      </c>
      <c r="B14" s="17" t="s">
        <v>92</v>
      </c>
      <c r="C14" s="21"/>
      <c r="D14" s="17"/>
      <c r="E14" s="17"/>
      <c r="F14" s="17"/>
      <c r="G14" s="22">
        <f>IF(C14="si",(F5*5)/100,0)</f>
        <v>0</v>
      </c>
      <c r="H14" s="20"/>
      <c r="I14" s="20"/>
    </row>
    <row r="15" spans="1:9" s="3" customFormat="1" x14ac:dyDescent="0.2">
      <c r="A15" s="14"/>
      <c r="B15" s="18"/>
      <c r="C15" s="19"/>
      <c r="D15" s="18"/>
      <c r="E15" s="18"/>
      <c r="F15" s="18"/>
      <c r="G15" s="92"/>
    </row>
    <row r="16" spans="1:9" s="3" customFormat="1" ht="38.25" x14ac:dyDescent="0.2">
      <c r="A16" s="7">
        <v>8</v>
      </c>
      <c r="B16" s="17" t="s">
        <v>14</v>
      </c>
      <c r="C16" s="21"/>
      <c r="D16" s="17"/>
      <c r="E16" s="17"/>
      <c r="F16" s="17"/>
      <c r="G16" s="22">
        <f>IF(C16="si",(F8*15)/100,0)</f>
        <v>0</v>
      </c>
    </row>
    <row r="17" spans="1:17" s="3" customFormat="1" x14ac:dyDescent="0.2">
      <c r="A17" s="8"/>
      <c r="B17" s="8"/>
      <c r="C17" s="8"/>
      <c r="D17" s="8"/>
      <c r="E17" s="8"/>
      <c r="F17" s="8"/>
      <c r="G17" s="93"/>
    </row>
    <row r="18" spans="1:17" s="3" customFormat="1" x14ac:dyDescent="0.2">
      <c r="A18" s="37">
        <v>9</v>
      </c>
      <c r="B18" s="40" t="s">
        <v>93</v>
      </c>
      <c r="C18" s="39"/>
      <c r="D18" s="38"/>
      <c r="E18" s="38"/>
      <c r="F18" s="38"/>
      <c r="G18" s="52">
        <v>0</v>
      </c>
    </row>
    <row r="19" spans="1:17" s="4" customFormat="1" x14ac:dyDescent="0.25">
      <c r="A19" s="116" t="s">
        <v>65</v>
      </c>
      <c r="B19" s="116"/>
      <c r="C19" s="116"/>
      <c r="D19" s="116"/>
      <c r="E19" s="116"/>
      <c r="F19" s="116"/>
      <c r="G19" s="116"/>
    </row>
    <row r="20" spans="1:17" s="3" customFormat="1" x14ac:dyDescent="0.2">
      <c r="A20" s="116"/>
      <c r="B20" s="116"/>
      <c r="C20" s="116"/>
      <c r="D20" s="116"/>
      <c r="E20" s="116"/>
      <c r="F20" s="116"/>
      <c r="G20" s="116"/>
    </row>
    <row r="21" spans="1:17" s="3" customFormat="1" x14ac:dyDescent="0.2">
      <c r="A21" s="24"/>
      <c r="B21" s="24"/>
      <c r="C21" s="24"/>
      <c r="D21" s="24"/>
      <c r="E21" s="24"/>
      <c r="F21" s="24"/>
      <c r="G21" s="24"/>
    </row>
    <row r="22" spans="1:17" ht="38.25" x14ac:dyDescent="0.2">
      <c r="A22" s="7">
        <v>10</v>
      </c>
      <c r="B22" s="17" t="s">
        <v>24</v>
      </c>
      <c r="C22" s="64"/>
      <c r="D22" s="17"/>
      <c r="E22" s="17"/>
      <c r="F22" s="17"/>
      <c r="G22" s="22">
        <f>IF(C22="si",G3*0.2,0)</f>
        <v>0</v>
      </c>
    </row>
    <row r="23" spans="1:17" x14ac:dyDescent="0.2">
      <c r="A23" s="83"/>
      <c r="B23" s="18"/>
      <c r="C23" s="19"/>
      <c r="D23" s="18"/>
      <c r="E23" s="18"/>
      <c r="F23" s="18"/>
      <c r="G23" s="18"/>
    </row>
    <row r="24" spans="1:17" ht="25.5" x14ac:dyDescent="0.2">
      <c r="A24" s="7">
        <v>11</v>
      </c>
      <c r="B24" s="17" t="s">
        <v>25</v>
      </c>
      <c r="C24" s="64"/>
      <c r="D24" s="17"/>
      <c r="E24" s="17"/>
      <c r="F24" s="17"/>
      <c r="G24" s="22">
        <f>IF(C24="si",(G3*15)/100,0)</f>
        <v>0</v>
      </c>
    </row>
    <row r="25" spans="1:17" x14ac:dyDescent="0.2">
      <c r="A25" s="8"/>
      <c r="B25" s="8"/>
      <c r="C25" s="65"/>
      <c r="D25" s="8"/>
      <c r="E25" s="8"/>
      <c r="F25" s="8"/>
      <c r="G25" s="8"/>
    </row>
    <row r="26" spans="1:17" ht="14.25" customHeight="1" x14ac:dyDescent="0.2">
      <c r="A26" s="82">
        <v>12</v>
      </c>
      <c r="B26" s="40" t="s">
        <v>26</v>
      </c>
      <c r="C26" s="57"/>
      <c r="D26" s="38"/>
      <c r="E26" s="38"/>
      <c r="F26" s="38"/>
      <c r="G26" s="52">
        <v>0</v>
      </c>
    </row>
    <row r="27" spans="1:17" ht="42" customHeight="1" x14ac:dyDescent="0.2">
      <c r="A27" s="8"/>
      <c r="B27" s="8"/>
      <c r="C27" s="8"/>
      <c r="D27" s="8"/>
      <c r="E27" s="8"/>
      <c r="F27" s="8"/>
      <c r="G27" s="8"/>
      <c r="M27" s="110"/>
      <c r="N27" s="110"/>
      <c r="O27" s="110"/>
      <c r="P27" s="110"/>
      <c r="Q27" s="110"/>
    </row>
    <row r="28" spans="1:17" ht="18" x14ac:dyDescent="0.2">
      <c r="A28" s="111">
        <v>13</v>
      </c>
      <c r="B28" s="112" t="s">
        <v>7</v>
      </c>
      <c r="C28" s="112"/>
      <c r="D28" s="112"/>
      <c r="E28" s="112"/>
      <c r="F28" s="9">
        <f>SUM(F4,F5,F6,F7,G12,G16,G18,G22,G24,G26)</f>
        <v>1080</v>
      </c>
      <c r="G28" s="10"/>
      <c r="M28" s="106"/>
      <c r="N28" s="106"/>
      <c r="O28" s="106"/>
      <c r="P28" s="106"/>
      <c r="Q28" s="106"/>
    </row>
    <row r="29" spans="1:17" x14ac:dyDescent="0.2">
      <c r="A29" s="111"/>
      <c r="B29" s="113" t="s">
        <v>61</v>
      </c>
      <c r="C29" s="114"/>
      <c r="D29" s="114"/>
      <c r="E29" s="114"/>
      <c r="F29" s="115"/>
      <c r="G29" s="8"/>
    </row>
    <row r="30" spans="1:17" ht="15" x14ac:dyDescent="0.25">
      <c r="A30" s="11"/>
      <c r="B30" s="12" t="s">
        <v>58</v>
      </c>
      <c r="C30" s="11"/>
      <c r="D30" s="11"/>
      <c r="E30" s="13" t="s">
        <v>8</v>
      </c>
      <c r="F30" s="11"/>
      <c r="G30" s="11"/>
    </row>
    <row r="32" spans="1:17" x14ac:dyDescent="0.2">
      <c r="A32" s="117" t="s">
        <v>98</v>
      </c>
      <c r="B32" s="118"/>
      <c r="C32" s="118"/>
      <c r="D32" s="118"/>
      <c r="E32" s="118"/>
      <c r="F32" s="118"/>
      <c r="G32" s="118"/>
    </row>
    <row r="33" spans="1:7" x14ac:dyDescent="0.2">
      <c r="A33" s="103"/>
      <c r="B33" s="104"/>
      <c r="C33" s="104"/>
      <c r="D33" s="104"/>
      <c r="E33" s="104"/>
      <c r="F33" s="104"/>
      <c r="G33" s="104"/>
    </row>
    <row r="34" spans="1:7" x14ac:dyDescent="0.2">
      <c r="A34" s="117" t="s">
        <v>99</v>
      </c>
      <c r="B34" s="118"/>
      <c r="C34" s="118"/>
      <c r="D34" s="118"/>
      <c r="E34" s="118"/>
      <c r="F34" s="118"/>
      <c r="G34" s="118"/>
    </row>
    <row r="35" spans="1:7" x14ac:dyDescent="0.2">
      <c r="A35" s="103"/>
      <c r="B35" s="104"/>
      <c r="C35" s="104"/>
      <c r="D35" s="104"/>
      <c r="E35" s="104"/>
      <c r="F35" s="104"/>
      <c r="G35" s="104"/>
    </row>
    <row r="36" spans="1:7" ht="14.25" x14ac:dyDescent="0.2">
      <c r="A36" s="107" t="s">
        <v>85</v>
      </c>
      <c r="B36" s="107"/>
      <c r="C36" s="107"/>
      <c r="D36" s="107"/>
      <c r="E36" s="107"/>
      <c r="F36" s="107"/>
      <c r="G36" s="73"/>
    </row>
    <row r="37" spans="1:7" ht="76.5" x14ac:dyDescent="0.2">
      <c r="A37" s="1" t="s">
        <v>0</v>
      </c>
      <c r="B37" s="1" t="s">
        <v>1</v>
      </c>
      <c r="C37" s="1"/>
      <c r="D37" s="1" t="s">
        <v>17</v>
      </c>
      <c r="E37" s="1" t="s">
        <v>12</v>
      </c>
      <c r="F37" s="1" t="s">
        <v>64</v>
      </c>
      <c r="G37" s="67"/>
    </row>
    <row r="38" spans="1:7" x14ac:dyDescent="0.2">
      <c r="A38" s="27"/>
      <c r="B38" s="108"/>
      <c r="C38" s="108"/>
      <c r="D38" s="108"/>
      <c r="E38" s="108"/>
      <c r="F38" s="27"/>
      <c r="G38" s="68"/>
    </row>
    <row r="39" spans="1:7" x14ac:dyDescent="0.2">
      <c r="A39" s="28">
        <v>1</v>
      </c>
      <c r="B39" s="29" t="s">
        <v>3</v>
      </c>
      <c r="C39" s="23"/>
      <c r="D39" s="30">
        <v>120</v>
      </c>
      <c r="E39" s="35"/>
      <c r="F39" s="30">
        <f>D39*((100+E39)/100)</f>
        <v>120</v>
      </c>
      <c r="G39" s="69"/>
    </row>
    <row r="40" spans="1:7" ht="12" customHeight="1" x14ac:dyDescent="0.2">
      <c r="A40" s="31">
        <v>2</v>
      </c>
      <c r="B40" s="41" t="s">
        <v>19</v>
      </c>
      <c r="C40" s="23"/>
      <c r="D40" s="30">
        <v>210</v>
      </c>
      <c r="E40" s="35"/>
      <c r="F40" s="30">
        <f t="shared" ref="F40" si="1">D40*((100+E40)/100)</f>
        <v>210</v>
      </c>
      <c r="G40" s="69"/>
    </row>
    <row r="41" spans="1:7" x14ac:dyDescent="0.2">
      <c r="A41" s="33">
        <v>3</v>
      </c>
      <c r="B41" s="109" t="s">
        <v>6</v>
      </c>
      <c r="C41" s="109"/>
      <c r="D41" s="109"/>
      <c r="E41" s="109"/>
      <c r="F41" s="5">
        <f>SUM(F39:F40)</f>
        <v>330</v>
      </c>
      <c r="G41" s="16"/>
    </row>
    <row r="42" spans="1:7" ht="16.5" customHeight="1" x14ac:dyDescent="0.2">
      <c r="A42" s="14"/>
      <c r="B42" s="110" t="s">
        <v>10</v>
      </c>
      <c r="C42" s="110"/>
      <c r="D42" s="110"/>
      <c r="E42" s="110"/>
      <c r="F42" s="110"/>
      <c r="G42" s="16"/>
    </row>
    <row r="43" spans="1:7" x14ac:dyDescent="0.2">
      <c r="A43" s="14"/>
      <c r="B43" s="106" t="s">
        <v>11</v>
      </c>
      <c r="C43" s="106"/>
      <c r="D43" s="106"/>
      <c r="E43" s="106"/>
      <c r="F43" s="106"/>
      <c r="G43" s="16"/>
    </row>
    <row r="44" spans="1:7" ht="12.75" customHeight="1" x14ac:dyDescent="0.2">
      <c r="A44" s="54"/>
      <c r="B44" s="15"/>
      <c r="C44" s="15"/>
      <c r="D44" s="15"/>
      <c r="E44" s="15"/>
      <c r="F44" s="16"/>
      <c r="G44" s="16"/>
    </row>
    <row r="45" spans="1:7" x14ac:dyDescent="0.2">
      <c r="A45" s="53"/>
      <c r="B45" s="53"/>
      <c r="C45" s="53"/>
      <c r="D45" s="53"/>
      <c r="E45" s="53"/>
      <c r="F45" s="53"/>
    </row>
    <row r="46" spans="1:7" ht="18" customHeight="1" x14ac:dyDescent="0.2">
      <c r="A46" s="7">
        <v>4</v>
      </c>
      <c r="B46" s="17" t="s">
        <v>9</v>
      </c>
      <c r="C46" s="21"/>
      <c r="D46" s="17"/>
      <c r="E46" s="17"/>
      <c r="F46" s="17"/>
      <c r="G46" s="22">
        <v>0</v>
      </c>
    </row>
    <row r="47" spans="1:7" x14ac:dyDescent="0.2">
      <c r="A47" s="14"/>
      <c r="B47" s="18"/>
      <c r="C47" s="19"/>
      <c r="D47" s="18"/>
      <c r="E47" s="18"/>
      <c r="F47" s="18"/>
      <c r="G47" s="18"/>
    </row>
    <row r="48" spans="1:7" ht="38.25" x14ac:dyDescent="0.2">
      <c r="A48" s="7">
        <v>5</v>
      </c>
      <c r="B48" s="17" t="s">
        <v>92</v>
      </c>
      <c r="C48" s="21"/>
      <c r="D48" s="17"/>
      <c r="E48" s="17"/>
      <c r="F48" s="17"/>
      <c r="G48" s="22">
        <f>IF(C48="si",(F41*5)/100,0)</f>
        <v>0</v>
      </c>
    </row>
    <row r="49" spans="1:7" x14ac:dyDescent="0.2">
      <c r="A49" s="99"/>
      <c r="B49" s="18"/>
      <c r="C49" s="19"/>
      <c r="D49" s="18"/>
      <c r="E49" s="18"/>
      <c r="F49" s="18"/>
      <c r="G49" s="18"/>
    </row>
    <row r="50" spans="1:7" ht="38.25" x14ac:dyDescent="0.2">
      <c r="A50" s="7">
        <v>6</v>
      </c>
      <c r="B50" s="17" t="s">
        <v>14</v>
      </c>
      <c r="C50" s="21"/>
      <c r="D50" s="17"/>
      <c r="E50" s="17"/>
      <c r="F50" s="17"/>
      <c r="G50" s="22">
        <f>IF(C50="si",(F41*15)/100,0)</f>
        <v>0</v>
      </c>
    </row>
    <row r="51" spans="1:7" x14ac:dyDescent="0.2">
      <c r="A51" s="8"/>
      <c r="B51" s="8"/>
      <c r="C51" s="8"/>
      <c r="D51" s="8"/>
      <c r="E51" s="8"/>
      <c r="F51" s="8"/>
      <c r="G51" s="8"/>
    </row>
    <row r="52" spans="1:7" x14ac:dyDescent="0.2">
      <c r="A52" s="42">
        <v>7</v>
      </c>
      <c r="B52" s="40" t="s">
        <v>93</v>
      </c>
      <c r="C52" s="39"/>
      <c r="D52" s="38"/>
      <c r="E52" s="38"/>
      <c r="F52" s="38"/>
      <c r="G52" s="52">
        <v>0</v>
      </c>
    </row>
    <row r="53" spans="1:7" ht="15.75" customHeight="1" x14ac:dyDescent="0.2">
      <c r="A53" s="116" t="s">
        <v>65</v>
      </c>
      <c r="B53" s="116"/>
      <c r="C53" s="116"/>
      <c r="D53" s="116"/>
      <c r="E53" s="116"/>
      <c r="F53" s="116"/>
      <c r="G53" s="116"/>
    </row>
    <row r="54" spans="1:7" ht="32.25" customHeight="1" x14ac:dyDescent="0.2">
      <c r="A54" s="116"/>
      <c r="B54" s="116"/>
      <c r="C54" s="116"/>
      <c r="D54" s="116"/>
      <c r="E54" s="116"/>
      <c r="F54" s="116"/>
      <c r="G54" s="116"/>
    </row>
    <row r="56" spans="1:7" ht="38.25" x14ac:dyDescent="0.2">
      <c r="A56" s="7">
        <v>8</v>
      </c>
      <c r="B56" s="17" t="s">
        <v>24</v>
      </c>
      <c r="C56" s="64"/>
      <c r="D56" s="17"/>
      <c r="E56" s="17"/>
      <c r="F56" s="17"/>
      <c r="G56" s="22">
        <f>IF(C56="si",G37*0.2,0)</f>
        <v>0</v>
      </c>
    </row>
    <row r="57" spans="1:7" x14ac:dyDescent="0.2">
      <c r="A57" s="83"/>
      <c r="B57" s="18"/>
      <c r="C57" s="19"/>
      <c r="D57" s="18"/>
      <c r="E57" s="18"/>
      <c r="F57" s="18"/>
      <c r="G57" s="18"/>
    </row>
    <row r="58" spans="1:7" ht="25.5" x14ac:dyDescent="0.2">
      <c r="A58" s="7">
        <v>9</v>
      </c>
      <c r="B58" s="17" t="s">
        <v>25</v>
      </c>
      <c r="C58" s="64"/>
      <c r="D58" s="17"/>
      <c r="E58" s="17"/>
      <c r="F58" s="17"/>
      <c r="G58" s="22">
        <f>IF(C58="si",(G37*15)/100,0)</f>
        <v>0</v>
      </c>
    </row>
    <row r="59" spans="1:7" x14ac:dyDescent="0.2">
      <c r="A59" s="8"/>
      <c r="B59" s="8"/>
      <c r="C59" s="65"/>
      <c r="D59" s="8"/>
      <c r="E59" s="8"/>
      <c r="F59" s="8"/>
      <c r="G59" s="8"/>
    </row>
    <row r="60" spans="1:7" ht="30" customHeight="1" x14ac:dyDescent="0.2">
      <c r="A60" s="82">
        <v>10</v>
      </c>
      <c r="B60" s="40" t="s">
        <v>26</v>
      </c>
      <c r="C60" s="57"/>
      <c r="D60" s="38"/>
      <c r="E60" s="38"/>
      <c r="F60" s="38"/>
      <c r="G60" s="52">
        <v>0</v>
      </c>
    </row>
    <row r="61" spans="1:7" x14ac:dyDescent="0.2">
      <c r="A61" s="8"/>
      <c r="B61" s="8"/>
      <c r="C61" s="8"/>
      <c r="D61" s="8"/>
      <c r="E61" s="8"/>
      <c r="F61" s="8"/>
      <c r="G61" s="8"/>
    </row>
    <row r="62" spans="1:7" ht="18" x14ac:dyDescent="0.2">
      <c r="A62" s="111">
        <v>11</v>
      </c>
      <c r="B62" s="112" t="s">
        <v>7</v>
      </c>
      <c r="C62" s="112"/>
      <c r="D62" s="112"/>
      <c r="E62" s="112"/>
      <c r="F62" s="9">
        <f>SUM(F39,F40,G46,G50,G52,G56,G58,G60)</f>
        <v>330</v>
      </c>
      <c r="G62" s="10"/>
    </row>
    <row r="63" spans="1:7" x14ac:dyDescent="0.2">
      <c r="A63" s="111"/>
      <c r="B63" s="113" t="s">
        <v>61</v>
      </c>
      <c r="C63" s="114"/>
      <c r="D63" s="114"/>
      <c r="E63" s="114"/>
      <c r="F63" s="115"/>
      <c r="G63" s="8"/>
    </row>
    <row r="64" spans="1:7" ht="15" x14ac:dyDescent="0.25">
      <c r="A64" s="11"/>
      <c r="B64" s="12" t="s">
        <v>58</v>
      </c>
      <c r="C64" s="11"/>
      <c r="D64" s="11"/>
      <c r="E64" s="13" t="s">
        <v>8</v>
      </c>
      <c r="F64" s="11"/>
      <c r="G64" s="11"/>
    </row>
    <row r="66" spans="1:7" x14ac:dyDescent="0.2">
      <c r="A66" s="117" t="s">
        <v>98</v>
      </c>
      <c r="B66" s="118"/>
      <c r="C66" s="118"/>
      <c r="D66" s="118"/>
      <c r="E66" s="118"/>
      <c r="F66" s="118"/>
      <c r="G66" s="118"/>
    </row>
    <row r="67" spans="1:7" x14ac:dyDescent="0.2">
      <c r="A67" s="103"/>
      <c r="B67" s="104"/>
      <c r="C67" s="104"/>
      <c r="D67" s="104"/>
      <c r="E67" s="104"/>
      <c r="F67" s="104"/>
      <c r="G67" s="104"/>
    </row>
    <row r="68" spans="1:7" ht="12.75" customHeight="1" x14ac:dyDescent="0.2">
      <c r="A68" s="117" t="s">
        <v>99</v>
      </c>
      <c r="B68" s="118"/>
      <c r="C68" s="118"/>
      <c r="D68" s="118"/>
      <c r="E68" s="118"/>
      <c r="F68" s="118"/>
      <c r="G68" s="118"/>
    </row>
    <row r="72" spans="1:7" ht="14.25" x14ac:dyDescent="0.2">
      <c r="A72" s="107" t="s">
        <v>86</v>
      </c>
      <c r="B72" s="107"/>
      <c r="C72" s="107"/>
      <c r="D72" s="107"/>
      <c r="E72" s="107"/>
      <c r="F72" s="107"/>
      <c r="G72" s="73"/>
    </row>
    <row r="73" spans="1:7" ht="76.5" x14ac:dyDescent="0.2">
      <c r="A73" s="1" t="s">
        <v>0</v>
      </c>
      <c r="B73" s="1" t="s">
        <v>1</v>
      </c>
      <c r="C73" s="1"/>
      <c r="D73" s="1" t="s">
        <v>17</v>
      </c>
      <c r="E73" s="1" t="s">
        <v>12</v>
      </c>
      <c r="F73" s="1" t="s">
        <v>64</v>
      </c>
      <c r="G73" s="67"/>
    </row>
    <row r="74" spans="1:7" x14ac:dyDescent="0.2">
      <c r="A74" s="27"/>
      <c r="B74" s="108" t="s">
        <v>18</v>
      </c>
      <c r="C74" s="108"/>
      <c r="D74" s="108" t="s">
        <v>2</v>
      </c>
      <c r="E74" s="108"/>
      <c r="F74" s="27"/>
      <c r="G74" s="68"/>
    </row>
    <row r="75" spans="1:7" x14ac:dyDescent="0.2">
      <c r="A75" s="28">
        <v>1</v>
      </c>
      <c r="B75" s="29" t="s">
        <v>3</v>
      </c>
      <c r="C75" s="23"/>
      <c r="D75" s="30">
        <v>120</v>
      </c>
      <c r="E75" s="35"/>
      <c r="F75" s="30">
        <f>D75*((100+E75)/100)</f>
        <v>120</v>
      </c>
      <c r="G75" s="69"/>
    </row>
    <row r="76" spans="1:7" x14ac:dyDescent="0.2">
      <c r="A76" s="31">
        <v>2</v>
      </c>
      <c r="B76" s="32" t="s">
        <v>4</v>
      </c>
      <c r="C76" s="23"/>
      <c r="D76" s="30">
        <v>150</v>
      </c>
      <c r="E76" s="35"/>
      <c r="F76" s="30">
        <f>D76*((100+E76)/100)</f>
        <v>150</v>
      </c>
      <c r="G76" s="69"/>
    </row>
    <row r="77" spans="1:7" x14ac:dyDescent="0.2">
      <c r="A77" s="31">
        <v>3</v>
      </c>
      <c r="B77" s="41" t="s">
        <v>19</v>
      </c>
      <c r="C77" s="23"/>
      <c r="D77" s="30">
        <v>210</v>
      </c>
      <c r="E77" s="35"/>
      <c r="F77" s="30">
        <f>D77*((100+E77)/100)</f>
        <v>210</v>
      </c>
      <c r="G77" s="69"/>
    </row>
    <row r="78" spans="1:7" x14ac:dyDescent="0.2">
      <c r="A78" s="33">
        <v>4</v>
      </c>
      <c r="B78" s="109" t="s">
        <v>6</v>
      </c>
      <c r="C78" s="109"/>
      <c r="D78" s="109"/>
      <c r="E78" s="109"/>
      <c r="F78" s="5">
        <f>SUM(F75:F77)</f>
        <v>480</v>
      </c>
      <c r="G78" s="16"/>
    </row>
    <row r="79" spans="1:7" x14ac:dyDescent="0.2">
      <c r="G79" s="74"/>
    </row>
    <row r="81" spans="1:8" ht="38.25" x14ac:dyDescent="0.2">
      <c r="A81" s="7">
        <v>5</v>
      </c>
      <c r="B81" s="17" t="s">
        <v>9</v>
      </c>
      <c r="C81" s="21"/>
      <c r="D81" s="17"/>
      <c r="E81" s="17"/>
      <c r="F81" s="17"/>
      <c r="G81" s="22">
        <f>IF(C81="si",F78*0.2,0)</f>
        <v>0</v>
      </c>
    </row>
    <row r="82" spans="1:8" x14ac:dyDescent="0.2">
      <c r="A82" s="99"/>
      <c r="B82" s="18"/>
      <c r="C82" s="88"/>
      <c r="D82" s="18"/>
      <c r="E82" s="18"/>
      <c r="F82" s="18"/>
      <c r="G82" s="66"/>
    </row>
    <row r="83" spans="1:8" ht="38.25" x14ac:dyDescent="0.2">
      <c r="A83" s="7">
        <v>6</v>
      </c>
      <c r="B83" s="17" t="s">
        <v>92</v>
      </c>
      <c r="C83" s="21"/>
      <c r="D83" s="17"/>
      <c r="E83" s="17"/>
      <c r="F83" s="17"/>
      <c r="G83" s="22">
        <f>IF(C83="si",(F75*5)/100,0)</f>
        <v>0</v>
      </c>
    </row>
    <row r="84" spans="1:8" x14ac:dyDescent="0.2">
      <c r="A84" s="14"/>
      <c r="B84" s="18"/>
      <c r="C84" s="19"/>
      <c r="D84" s="18"/>
      <c r="E84" s="18"/>
      <c r="F84" s="18"/>
      <c r="G84" s="18"/>
    </row>
    <row r="85" spans="1:8" ht="38.25" x14ac:dyDescent="0.2">
      <c r="A85" s="7">
        <v>7</v>
      </c>
      <c r="B85" s="17" t="s">
        <v>14</v>
      </c>
      <c r="C85" s="21"/>
      <c r="D85" s="17"/>
      <c r="E85" s="17"/>
      <c r="F85" s="17"/>
      <c r="G85" s="22">
        <f>IF(C85="si",(F78*15)/100,0)</f>
        <v>0</v>
      </c>
    </row>
    <row r="86" spans="1:8" x14ac:dyDescent="0.2">
      <c r="A86" s="8"/>
      <c r="B86" s="8"/>
      <c r="C86" s="8"/>
      <c r="D86" s="8"/>
      <c r="E86" s="8"/>
      <c r="F86" s="8"/>
      <c r="G86" s="8"/>
    </row>
    <row r="87" spans="1:8" x14ac:dyDescent="0.2">
      <c r="A87" s="42">
        <v>8</v>
      </c>
      <c r="B87" s="40" t="s">
        <v>93</v>
      </c>
      <c r="C87" s="39"/>
      <c r="D87" s="38"/>
      <c r="E87" s="38"/>
      <c r="F87" s="38"/>
      <c r="G87" s="52">
        <v>0</v>
      </c>
      <c r="H87" s="53"/>
    </row>
    <row r="88" spans="1:8" x14ac:dyDescent="0.2">
      <c r="A88" s="116" t="s">
        <v>65</v>
      </c>
      <c r="B88" s="116"/>
      <c r="C88" s="116"/>
      <c r="D88" s="116"/>
      <c r="E88" s="116"/>
      <c r="F88" s="116"/>
      <c r="G88" s="116"/>
    </row>
    <row r="89" spans="1:8" x14ac:dyDescent="0.2">
      <c r="A89" s="116"/>
      <c r="B89" s="116"/>
      <c r="C89" s="116"/>
      <c r="D89" s="116"/>
      <c r="E89" s="116"/>
      <c r="F89" s="116"/>
      <c r="G89" s="116"/>
    </row>
    <row r="91" spans="1:8" ht="38.25" x14ac:dyDescent="0.2">
      <c r="A91" s="7">
        <v>9</v>
      </c>
      <c r="B91" s="17" t="s">
        <v>24</v>
      </c>
      <c r="C91" s="64"/>
      <c r="D91" s="17"/>
      <c r="E91" s="17"/>
      <c r="F91" s="17"/>
      <c r="G91" s="22">
        <f>IF(C91="si",G72*0.2,0)</f>
        <v>0</v>
      </c>
    </row>
    <row r="92" spans="1:8" x14ac:dyDescent="0.2">
      <c r="A92" s="83"/>
      <c r="B92" s="18"/>
      <c r="C92" s="19"/>
      <c r="D92" s="18"/>
      <c r="E92" s="18"/>
      <c r="F92" s="18"/>
      <c r="G92" s="18"/>
    </row>
    <row r="93" spans="1:8" ht="25.5" x14ac:dyDescent="0.2">
      <c r="A93" s="7">
        <v>10</v>
      </c>
      <c r="B93" s="17" t="s">
        <v>25</v>
      </c>
      <c r="C93" s="64"/>
      <c r="D93" s="17"/>
      <c r="E93" s="17"/>
      <c r="F93" s="17"/>
      <c r="G93" s="22">
        <f>IF(C93="si",(G72*15)/100,0)</f>
        <v>0</v>
      </c>
    </row>
    <row r="94" spans="1:8" x14ac:dyDescent="0.2">
      <c r="A94" s="8"/>
      <c r="B94" s="8"/>
      <c r="C94" s="65"/>
      <c r="D94" s="8"/>
      <c r="E94" s="8"/>
      <c r="F94" s="8"/>
      <c r="G94" s="8"/>
    </row>
    <row r="95" spans="1:8" ht="25.5" x14ac:dyDescent="0.2">
      <c r="A95" s="82">
        <v>11</v>
      </c>
      <c r="B95" s="40" t="s">
        <v>26</v>
      </c>
      <c r="C95" s="57"/>
      <c r="D95" s="38"/>
      <c r="E95" s="38"/>
      <c r="F95" s="38"/>
      <c r="G95" s="52">
        <v>0</v>
      </c>
    </row>
    <row r="96" spans="1:8" x14ac:dyDescent="0.2">
      <c r="A96" s="8"/>
      <c r="B96" s="8"/>
      <c r="C96" s="8"/>
      <c r="D96" s="8"/>
      <c r="E96" s="8"/>
      <c r="F96" s="8"/>
      <c r="G96" s="8"/>
    </row>
    <row r="97" spans="1:7" ht="18" x14ac:dyDescent="0.2">
      <c r="A97" s="111">
        <v>12</v>
      </c>
      <c r="B97" s="112" t="s">
        <v>7</v>
      </c>
      <c r="C97" s="112"/>
      <c r="D97" s="112"/>
      <c r="E97" s="112"/>
      <c r="F97" s="9">
        <f>SUM(F75,F76,F77,G81,G85,G87,G91,G93,G95)</f>
        <v>480</v>
      </c>
      <c r="G97" s="10"/>
    </row>
    <row r="98" spans="1:7" x14ac:dyDescent="0.2">
      <c r="A98" s="111"/>
      <c r="B98" s="113" t="s">
        <v>61</v>
      </c>
      <c r="C98" s="114"/>
      <c r="D98" s="114"/>
      <c r="E98" s="114"/>
      <c r="F98" s="115"/>
      <c r="G98" s="8"/>
    </row>
    <row r="99" spans="1:7" ht="15" x14ac:dyDescent="0.25">
      <c r="A99" s="11"/>
      <c r="B99" s="12" t="s">
        <v>58</v>
      </c>
      <c r="C99" s="11"/>
      <c r="D99" s="11"/>
      <c r="E99" s="13" t="s">
        <v>8</v>
      </c>
      <c r="F99" s="11"/>
      <c r="G99" s="11"/>
    </row>
    <row r="101" spans="1:7" x14ac:dyDescent="0.2">
      <c r="A101" s="117" t="s">
        <v>98</v>
      </c>
      <c r="B101" s="118"/>
      <c r="C101" s="118"/>
      <c r="D101" s="118"/>
      <c r="E101" s="118"/>
      <c r="F101" s="118"/>
      <c r="G101" s="118"/>
    </row>
    <row r="102" spans="1:7" x14ac:dyDescent="0.2">
      <c r="A102" s="103"/>
      <c r="B102" s="104"/>
      <c r="C102" s="104"/>
      <c r="D102" s="104"/>
      <c r="E102" s="104"/>
      <c r="F102" s="104"/>
      <c r="G102" s="104"/>
    </row>
    <row r="103" spans="1:7" ht="12.75" customHeight="1" x14ac:dyDescent="0.2">
      <c r="A103" s="117" t="s">
        <v>99</v>
      </c>
      <c r="B103" s="118"/>
      <c r="C103" s="118"/>
      <c r="D103" s="118"/>
      <c r="E103" s="118"/>
      <c r="F103" s="118"/>
      <c r="G103" s="118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74"/>
      <c r="B106" s="74"/>
      <c r="C106" s="74"/>
      <c r="D106" s="74"/>
      <c r="E106" s="74"/>
      <c r="F106" s="74"/>
      <c r="G106" s="74"/>
    </row>
    <row r="107" spans="1:7" x14ac:dyDescent="0.2">
      <c r="A107" s="83"/>
      <c r="B107" s="18"/>
      <c r="C107" s="88"/>
      <c r="D107" s="18"/>
      <c r="E107" s="18"/>
      <c r="F107" s="18"/>
      <c r="G107" s="66"/>
    </row>
    <row r="108" spans="1:7" x14ac:dyDescent="0.2">
      <c r="A108" s="83"/>
      <c r="B108" s="18"/>
      <c r="C108" s="19"/>
      <c r="D108" s="18"/>
      <c r="E108" s="18"/>
      <c r="F108" s="18"/>
      <c r="G108" s="18"/>
    </row>
    <row r="109" spans="1:7" x14ac:dyDescent="0.2">
      <c r="A109" s="83"/>
      <c r="B109" s="18"/>
      <c r="C109" s="88"/>
      <c r="D109" s="18"/>
      <c r="E109" s="18"/>
      <c r="F109" s="18"/>
      <c r="G109" s="66"/>
    </row>
    <row r="110" spans="1:7" x14ac:dyDescent="0.2">
      <c r="A110" s="61"/>
      <c r="B110" s="61"/>
      <c r="C110" s="61"/>
      <c r="D110" s="61"/>
      <c r="E110" s="61"/>
      <c r="F110" s="61"/>
      <c r="G110" s="61"/>
    </row>
    <row r="111" spans="1:7" x14ac:dyDescent="0.2">
      <c r="A111" s="83"/>
      <c r="B111" s="18"/>
      <c r="C111" s="60"/>
      <c r="D111" s="61"/>
      <c r="E111" s="61"/>
      <c r="F111" s="61"/>
      <c r="G111" s="62"/>
    </row>
  </sheetData>
  <mergeCells count="37">
    <mergeCell ref="B62:E62"/>
    <mergeCell ref="B63:F63"/>
    <mergeCell ref="A53:G54"/>
    <mergeCell ref="A66:G66"/>
    <mergeCell ref="A68:G68"/>
    <mergeCell ref="A101:G101"/>
    <mergeCell ref="A103:G103"/>
    <mergeCell ref="A88:G89"/>
    <mergeCell ref="A104:G105"/>
    <mergeCell ref="M27:Q27"/>
    <mergeCell ref="M28:Q28"/>
    <mergeCell ref="B42:F42"/>
    <mergeCell ref="B43:F43"/>
    <mergeCell ref="A97:A98"/>
    <mergeCell ref="B97:E97"/>
    <mergeCell ref="B98:F98"/>
    <mergeCell ref="A72:F72"/>
    <mergeCell ref="B38:C38"/>
    <mergeCell ref="D38:E38"/>
    <mergeCell ref="B41:E41"/>
    <mergeCell ref="B74:C74"/>
    <mergeCell ref="D74:E74"/>
    <mergeCell ref="B78:E78"/>
    <mergeCell ref="A62:A63"/>
    <mergeCell ref="B10:F10"/>
    <mergeCell ref="A1:F1"/>
    <mergeCell ref="A36:F36"/>
    <mergeCell ref="B3:C3"/>
    <mergeCell ref="D3:E3"/>
    <mergeCell ref="B8:E8"/>
    <mergeCell ref="B9:F9"/>
    <mergeCell ref="A28:A29"/>
    <mergeCell ref="B28:E28"/>
    <mergeCell ref="B29:F29"/>
    <mergeCell ref="A19:G20"/>
    <mergeCell ref="A32:G32"/>
    <mergeCell ref="A34:G3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8"/>
  <sheetViews>
    <sheetView topLeftCell="A148" zoomScaleNormal="100" workbookViewId="0">
      <selection activeCell="A178" sqref="A178:G178"/>
    </sheetView>
  </sheetViews>
  <sheetFormatPr defaultRowHeight="12.75" x14ac:dyDescent="0.2"/>
  <cols>
    <col min="1" max="1" width="7.42578125" style="24" bestFit="1" customWidth="1"/>
    <col min="2" max="2" width="39" style="24" bestFit="1" customWidth="1"/>
    <col min="3" max="3" width="2.42578125" style="24" bestFit="1" customWidth="1"/>
    <col min="4" max="4" width="32.28515625" style="24" bestFit="1" customWidth="1"/>
    <col min="5" max="5" width="37.28515625" style="24" bestFit="1" customWidth="1"/>
    <col min="6" max="6" width="22.140625" style="24" customWidth="1"/>
    <col min="7" max="7" width="26" style="24" customWidth="1"/>
    <col min="8" max="16384" width="9.140625" style="24"/>
  </cols>
  <sheetData>
    <row r="2" spans="1:9" ht="14.25" customHeight="1" x14ac:dyDescent="0.2">
      <c r="A2" s="120" t="s">
        <v>73</v>
      </c>
      <c r="B2" s="121"/>
      <c r="C2" s="121"/>
      <c r="D2" s="121"/>
      <c r="E2" s="121"/>
      <c r="F2" s="121"/>
      <c r="G2" s="73"/>
    </row>
    <row r="3" spans="1:9" s="25" customFormat="1" ht="89.25" customHeight="1" x14ac:dyDescent="0.25">
      <c r="A3" s="1" t="s">
        <v>0</v>
      </c>
      <c r="B3" s="1" t="s">
        <v>1</v>
      </c>
      <c r="C3" s="1"/>
      <c r="D3" s="1" t="s">
        <v>16</v>
      </c>
      <c r="E3" s="1" t="s">
        <v>12</v>
      </c>
      <c r="F3" s="1" t="s">
        <v>64</v>
      </c>
      <c r="G3" s="67"/>
    </row>
    <row r="4" spans="1:9" x14ac:dyDescent="0.2">
      <c r="A4" s="26"/>
      <c r="B4" s="108"/>
      <c r="C4" s="108"/>
      <c r="D4" s="122"/>
      <c r="E4" s="123"/>
      <c r="F4" s="27"/>
      <c r="G4" s="68"/>
    </row>
    <row r="5" spans="1:9" ht="30" x14ac:dyDescent="0.25">
      <c r="A5" s="28">
        <v>1</v>
      </c>
      <c r="B5" s="44" t="s">
        <v>35</v>
      </c>
      <c r="C5" s="23"/>
      <c r="D5" s="30">
        <v>250</v>
      </c>
      <c r="E5" s="35"/>
      <c r="F5" s="30">
        <f>D5*((100+E5)/100)</f>
        <v>250</v>
      </c>
      <c r="G5" s="69"/>
    </row>
    <row r="6" spans="1:9" x14ac:dyDescent="0.2">
      <c r="A6" s="31">
        <v>2</v>
      </c>
      <c r="B6" s="41" t="s">
        <v>33</v>
      </c>
      <c r="C6" s="23"/>
      <c r="D6" s="30">
        <v>400</v>
      </c>
      <c r="E6" s="35"/>
      <c r="F6" s="30">
        <f t="shared" ref="F6" si="0">D6*((100+E6)/100)</f>
        <v>400</v>
      </c>
      <c r="G6" s="69"/>
    </row>
    <row r="7" spans="1:9" s="34" customFormat="1" x14ac:dyDescent="0.25">
      <c r="A7" s="33">
        <v>3</v>
      </c>
      <c r="B7" s="124" t="s">
        <v>6</v>
      </c>
      <c r="C7" s="125"/>
      <c r="D7" s="125"/>
      <c r="E7" s="126"/>
      <c r="F7" s="5">
        <f>SUM(F5:F6)</f>
        <v>650</v>
      </c>
      <c r="G7" s="16"/>
    </row>
    <row r="8" spans="1:9" s="6" customFormat="1" x14ac:dyDescent="0.25">
      <c r="A8" s="14"/>
      <c r="B8" s="110" t="s">
        <v>10</v>
      </c>
      <c r="C8" s="110"/>
      <c r="D8" s="110"/>
      <c r="E8" s="110"/>
      <c r="F8" s="110"/>
      <c r="G8" s="16"/>
    </row>
    <row r="9" spans="1:9" s="6" customFormat="1" x14ac:dyDescent="0.25">
      <c r="A9" s="14"/>
      <c r="B9" s="106" t="s">
        <v>11</v>
      </c>
      <c r="C9" s="106"/>
      <c r="D9" s="106"/>
      <c r="E9" s="106"/>
      <c r="F9" s="106"/>
      <c r="G9" s="16"/>
    </row>
    <row r="10" spans="1:9" s="3" customFormat="1" x14ac:dyDescent="0.2">
      <c r="A10" s="8"/>
      <c r="B10" s="8"/>
      <c r="C10" s="8"/>
      <c r="D10" s="8"/>
      <c r="E10" s="8"/>
      <c r="F10" s="8"/>
      <c r="G10" s="8"/>
    </row>
    <row r="11" spans="1:9" s="3" customFormat="1" ht="38.25" x14ac:dyDescent="0.2">
      <c r="A11" s="7">
        <v>4</v>
      </c>
      <c r="B11" s="17" t="s">
        <v>9</v>
      </c>
      <c r="C11" s="21"/>
      <c r="D11" s="17"/>
      <c r="E11" s="17"/>
      <c r="F11" s="17"/>
      <c r="G11" s="22">
        <f>IF(C11="si",F7*0.2,0)</f>
        <v>0</v>
      </c>
    </row>
    <row r="12" spans="1:9" s="3" customFormat="1" x14ac:dyDescent="0.2">
      <c r="A12" s="99"/>
      <c r="B12" s="18"/>
      <c r="C12" s="88"/>
      <c r="D12" s="18"/>
      <c r="E12" s="18"/>
      <c r="F12" s="18"/>
      <c r="G12" s="66"/>
    </row>
    <row r="13" spans="1:9" s="3" customFormat="1" ht="38.25" x14ac:dyDescent="0.2">
      <c r="A13" s="7">
        <v>5</v>
      </c>
      <c r="B13" s="17" t="s">
        <v>92</v>
      </c>
      <c r="C13" s="21"/>
      <c r="D13" s="17"/>
      <c r="E13" s="17"/>
      <c r="F13" s="17"/>
      <c r="G13" s="22">
        <f>IF(C13="si",(F4*5)/100,0)</f>
        <v>0</v>
      </c>
      <c r="H13" s="20"/>
      <c r="I13" s="20"/>
    </row>
    <row r="14" spans="1:9" s="3" customFormat="1" x14ac:dyDescent="0.2">
      <c r="A14" s="14"/>
      <c r="B14" s="18"/>
      <c r="C14" s="19"/>
      <c r="D14" s="18"/>
      <c r="E14" s="18"/>
      <c r="F14" s="18"/>
      <c r="G14" s="18"/>
    </row>
    <row r="15" spans="1:9" s="3" customFormat="1" ht="38.25" x14ac:dyDescent="0.2">
      <c r="A15" s="7">
        <v>6</v>
      </c>
      <c r="B15" s="17" t="s">
        <v>14</v>
      </c>
      <c r="C15" s="21"/>
      <c r="D15" s="17"/>
      <c r="E15" s="17"/>
      <c r="F15" s="17"/>
      <c r="G15" s="22">
        <f>IF(C15="si",(F7*15)/100,0)</f>
        <v>0</v>
      </c>
    </row>
    <row r="16" spans="1:9" s="3" customFormat="1" x14ac:dyDescent="0.2">
      <c r="A16" s="8"/>
      <c r="B16" s="8"/>
      <c r="C16" s="8"/>
      <c r="D16" s="8"/>
      <c r="E16" s="8"/>
      <c r="F16" s="8"/>
      <c r="G16" s="8"/>
    </row>
    <row r="17" spans="1:7" s="3" customFormat="1" x14ac:dyDescent="0.2">
      <c r="A17" s="37">
        <v>7</v>
      </c>
      <c r="B17" s="40" t="s">
        <v>93</v>
      </c>
      <c r="C17" s="39"/>
      <c r="D17" s="38"/>
      <c r="E17" s="38"/>
      <c r="F17" s="38"/>
      <c r="G17" s="52">
        <v>0</v>
      </c>
    </row>
    <row r="18" spans="1:7" s="4" customFormat="1" x14ac:dyDescent="0.2">
      <c r="A18" s="8"/>
      <c r="B18" s="8"/>
      <c r="C18" s="8"/>
      <c r="D18" s="8"/>
      <c r="E18" s="8"/>
      <c r="F18" s="8"/>
      <c r="G18" s="8"/>
    </row>
    <row r="19" spans="1:7" s="3" customFormat="1" ht="18" x14ac:dyDescent="0.2">
      <c r="A19" s="111">
        <v>8</v>
      </c>
      <c r="B19" s="112" t="s">
        <v>7</v>
      </c>
      <c r="C19" s="112"/>
      <c r="D19" s="112"/>
      <c r="E19" s="112"/>
      <c r="F19" s="9">
        <f>SUM(F5,F6,G11,G15,G17)</f>
        <v>650</v>
      </c>
      <c r="G19" s="10"/>
    </row>
    <row r="20" spans="1:7" s="3" customFormat="1" x14ac:dyDescent="0.2">
      <c r="A20" s="111"/>
      <c r="B20" s="113" t="s">
        <v>61</v>
      </c>
      <c r="C20" s="114"/>
      <c r="D20" s="114"/>
      <c r="E20" s="114"/>
      <c r="F20" s="115"/>
      <c r="G20" s="8"/>
    </row>
    <row r="21" spans="1:7" ht="15" x14ac:dyDescent="0.25">
      <c r="A21" s="11"/>
      <c r="B21" s="12" t="s">
        <v>58</v>
      </c>
      <c r="C21" s="11"/>
      <c r="D21" s="11"/>
      <c r="E21" s="13" t="s">
        <v>8</v>
      </c>
      <c r="F21" s="11"/>
      <c r="G21" s="11"/>
    </row>
    <row r="23" spans="1:7" x14ac:dyDescent="0.2">
      <c r="A23" s="117" t="s">
        <v>98</v>
      </c>
      <c r="B23" s="118"/>
      <c r="C23" s="118"/>
      <c r="D23" s="118"/>
      <c r="E23" s="118"/>
      <c r="F23" s="118"/>
      <c r="G23" s="118"/>
    </row>
    <row r="24" spans="1:7" x14ac:dyDescent="0.2">
      <c r="A24" s="103"/>
      <c r="B24" s="104"/>
      <c r="C24" s="104"/>
      <c r="D24" s="104"/>
      <c r="E24" s="104"/>
      <c r="F24" s="104"/>
      <c r="G24" s="104"/>
    </row>
    <row r="25" spans="1:7" ht="12.75" customHeight="1" x14ac:dyDescent="0.2">
      <c r="A25" s="117" t="s">
        <v>99</v>
      </c>
      <c r="B25" s="118"/>
      <c r="C25" s="118"/>
      <c r="D25" s="118"/>
      <c r="E25" s="118"/>
      <c r="F25" s="118"/>
      <c r="G25" s="118"/>
    </row>
    <row r="40" spans="1:7" ht="14.25" x14ac:dyDescent="0.2">
      <c r="A40" s="120" t="s">
        <v>74</v>
      </c>
      <c r="B40" s="121"/>
      <c r="C40" s="121"/>
      <c r="D40" s="121"/>
      <c r="E40" s="121"/>
      <c r="F40" s="121"/>
      <c r="G40" s="73"/>
    </row>
    <row r="41" spans="1:7" ht="76.5" x14ac:dyDescent="0.2">
      <c r="A41" s="1" t="s">
        <v>0</v>
      </c>
      <c r="B41" s="1" t="s">
        <v>1</v>
      </c>
      <c r="C41" s="1"/>
      <c r="D41" s="1" t="s">
        <v>16</v>
      </c>
      <c r="E41" s="1" t="s">
        <v>12</v>
      </c>
      <c r="F41" s="1" t="s">
        <v>64</v>
      </c>
      <c r="G41" s="67"/>
    </row>
    <row r="42" spans="1:7" x14ac:dyDescent="0.2">
      <c r="A42" s="26"/>
      <c r="B42" s="108"/>
      <c r="C42" s="108"/>
      <c r="D42" s="122"/>
      <c r="E42" s="123"/>
      <c r="F42" s="26"/>
      <c r="G42" s="68"/>
    </row>
    <row r="43" spans="1:7" ht="14.25" customHeight="1" x14ac:dyDescent="0.2">
      <c r="A43" s="28">
        <v>1</v>
      </c>
      <c r="B43" s="29" t="s">
        <v>3</v>
      </c>
      <c r="C43" s="23"/>
      <c r="D43" s="30">
        <v>200</v>
      </c>
      <c r="E43" s="35"/>
      <c r="F43" s="84">
        <f>D43*((100+E43)/100)</f>
        <v>200</v>
      </c>
      <c r="G43" s="69"/>
    </row>
    <row r="44" spans="1:7" x14ac:dyDescent="0.2">
      <c r="A44" s="28">
        <v>2</v>
      </c>
      <c r="B44" s="44" t="s">
        <v>34</v>
      </c>
      <c r="C44" s="23"/>
      <c r="D44" s="30">
        <v>300</v>
      </c>
      <c r="E44" s="35"/>
      <c r="F44" s="84">
        <f>D44*((100+E44)/100)</f>
        <v>300</v>
      </c>
      <c r="G44" s="69"/>
    </row>
    <row r="45" spans="1:7" x14ac:dyDescent="0.2">
      <c r="A45" s="31">
        <v>3</v>
      </c>
      <c r="B45" s="41" t="s">
        <v>36</v>
      </c>
      <c r="C45" s="23"/>
      <c r="D45" s="30">
        <v>350</v>
      </c>
      <c r="E45" s="35"/>
      <c r="F45" s="84">
        <f t="shared" ref="F45" si="1">D45*((100+E45)/100)</f>
        <v>350</v>
      </c>
      <c r="G45" s="69"/>
    </row>
    <row r="46" spans="1:7" x14ac:dyDescent="0.2">
      <c r="A46" s="33">
        <v>4</v>
      </c>
      <c r="B46" s="124" t="s">
        <v>6</v>
      </c>
      <c r="C46" s="125"/>
      <c r="D46" s="125"/>
      <c r="E46" s="126"/>
      <c r="F46" s="85">
        <f>SUM(F43:F45)</f>
        <v>850</v>
      </c>
      <c r="G46" s="16"/>
    </row>
    <row r="47" spans="1:7" x14ac:dyDescent="0.2">
      <c r="A47" s="55"/>
      <c r="B47" s="110" t="s">
        <v>10</v>
      </c>
      <c r="C47" s="110"/>
      <c r="D47" s="110"/>
      <c r="E47" s="110"/>
      <c r="F47" s="110"/>
      <c r="G47" s="16"/>
    </row>
    <row r="48" spans="1:7" x14ac:dyDescent="0.2">
      <c r="A48" s="55"/>
      <c r="B48" s="106" t="s">
        <v>11</v>
      </c>
      <c r="C48" s="106"/>
      <c r="D48" s="106"/>
      <c r="E48" s="106"/>
      <c r="F48" s="106"/>
      <c r="G48" s="16"/>
    </row>
    <row r="49" spans="1:7" x14ac:dyDescent="0.2">
      <c r="A49" s="8"/>
      <c r="B49" s="8"/>
      <c r="C49" s="8"/>
      <c r="D49" s="8"/>
      <c r="E49" s="8"/>
      <c r="F49" s="8"/>
      <c r="G49" s="8"/>
    </row>
    <row r="50" spans="1:7" ht="38.25" x14ac:dyDescent="0.2">
      <c r="A50" s="7">
        <v>5</v>
      </c>
      <c r="B50" s="17" t="s">
        <v>9</v>
      </c>
      <c r="C50" s="21"/>
      <c r="D50" s="17"/>
      <c r="E50" s="17"/>
      <c r="F50" s="17"/>
      <c r="G50" s="22">
        <f>IF(C50="si",F46*0.2,0)</f>
        <v>0</v>
      </c>
    </row>
    <row r="51" spans="1:7" x14ac:dyDescent="0.2">
      <c r="A51" s="99"/>
      <c r="B51" s="18"/>
      <c r="C51" s="88"/>
      <c r="D51" s="18"/>
      <c r="E51" s="18"/>
      <c r="F51" s="18"/>
      <c r="G51" s="66"/>
    </row>
    <row r="52" spans="1:7" ht="38.25" x14ac:dyDescent="0.2">
      <c r="A52" s="7">
        <v>6</v>
      </c>
      <c r="B52" s="17" t="s">
        <v>92</v>
      </c>
      <c r="C52" s="21"/>
      <c r="D52" s="17"/>
      <c r="E52" s="17"/>
      <c r="F52" s="17"/>
      <c r="G52" s="22">
        <f>IF(C52="si",(F43*5)/100,0)</f>
        <v>0</v>
      </c>
    </row>
    <row r="53" spans="1:7" x14ac:dyDescent="0.2">
      <c r="A53" s="55"/>
      <c r="B53" s="18"/>
      <c r="C53" s="19"/>
      <c r="D53" s="18"/>
      <c r="E53" s="18"/>
      <c r="F53" s="18"/>
      <c r="G53" s="18"/>
    </row>
    <row r="54" spans="1:7" ht="38.25" x14ac:dyDescent="0.2">
      <c r="A54" s="7">
        <v>7</v>
      </c>
      <c r="B54" s="17" t="s">
        <v>14</v>
      </c>
      <c r="C54" s="21"/>
      <c r="D54" s="17"/>
      <c r="E54" s="17"/>
      <c r="F54" s="17"/>
      <c r="G54" s="22">
        <f>IF(C54="si",(F46*15)/100,0)</f>
        <v>0</v>
      </c>
    </row>
    <row r="55" spans="1:7" x14ac:dyDescent="0.2">
      <c r="A55" s="8"/>
      <c r="B55" s="8"/>
      <c r="C55" s="8"/>
      <c r="D55" s="8"/>
      <c r="E55" s="8"/>
      <c r="F55" s="8"/>
      <c r="G55" s="8"/>
    </row>
    <row r="56" spans="1:7" x14ac:dyDescent="0.2">
      <c r="A56" s="45">
        <v>8</v>
      </c>
      <c r="B56" s="40" t="s">
        <v>93</v>
      </c>
      <c r="C56" s="39"/>
      <c r="D56" s="38"/>
      <c r="E56" s="38"/>
      <c r="F56" s="38"/>
      <c r="G56" s="52">
        <v>0</v>
      </c>
    </row>
    <row r="57" spans="1:7" x14ac:dyDescent="0.2">
      <c r="A57" s="8"/>
      <c r="B57" s="8"/>
      <c r="C57" s="8"/>
      <c r="D57" s="8"/>
      <c r="E57" s="8"/>
      <c r="F57" s="8"/>
      <c r="G57" s="8"/>
    </row>
    <row r="58" spans="1:7" ht="18" x14ac:dyDescent="0.2">
      <c r="A58" s="111">
        <v>9</v>
      </c>
      <c r="B58" s="112" t="s">
        <v>7</v>
      </c>
      <c r="C58" s="112"/>
      <c r="D58" s="112"/>
      <c r="E58" s="112"/>
      <c r="F58" s="9">
        <f>SUM(F43,F44,F45,G50,G54,G56)</f>
        <v>850</v>
      </c>
      <c r="G58" s="10"/>
    </row>
    <row r="59" spans="1:7" x14ac:dyDescent="0.2">
      <c r="A59" s="111"/>
      <c r="B59" s="113" t="s">
        <v>61</v>
      </c>
      <c r="C59" s="114"/>
      <c r="D59" s="114"/>
      <c r="E59" s="114"/>
      <c r="F59" s="115"/>
      <c r="G59" s="8"/>
    </row>
    <row r="60" spans="1:7" ht="15" x14ac:dyDescent="0.25">
      <c r="A60" s="11"/>
      <c r="B60" s="12" t="s">
        <v>58</v>
      </c>
      <c r="C60" s="11"/>
      <c r="D60" s="11"/>
      <c r="E60" s="13" t="s">
        <v>8</v>
      </c>
      <c r="F60" s="11"/>
      <c r="G60" s="11"/>
    </row>
    <row r="62" spans="1:7" x14ac:dyDescent="0.2">
      <c r="A62" s="117" t="s">
        <v>98</v>
      </c>
      <c r="B62" s="118"/>
      <c r="C62" s="118"/>
      <c r="D62" s="118"/>
      <c r="E62" s="118"/>
      <c r="F62" s="118"/>
      <c r="G62" s="118"/>
    </row>
    <row r="63" spans="1:7" x14ac:dyDescent="0.2">
      <c r="A63" s="103"/>
      <c r="B63" s="104"/>
      <c r="C63" s="104"/>
      <c r="D63" s="104"/>
      <c r="E63" s="104"/>
      <c r="F63" s="104"/>
      <c r="G63" s="104"/>
    </row>
    <row r="64" spans="1:7" ht="12.75" customHeight="1" x14ac:dyDescent="0.2">
      <c r="A64" s="117" t="s">
        <v>99</v>
      </c>
      <c r="B64" s="118"/>
      <c r="C64" s="118"/>
      <c r="D64" s="118"/>
      <c r="E64" s="118"/>
      <c r="F64" s="118"/>
      <c r="G64" s="118"/>
    </row>
    <row r="80" spans="1:7" ht="14.25" x14ac:dyDescent="0.2">
      <c r="A80" s="107" t="s">
        <v>75</v>
      </c>
      <c r="B80" s="107"/>
      <c r="C80" s="107"/>
      <c r="D80" s="107"/>
      <c r="E80" s="107"/>
      <c r="F80" s="107"/>
      <c r="G80" s="73"/>
    </row>
    <row r="81" spans="1:7" ht="76.5" x14ac:dyDescent="0.2">
      <c r="A81" s="1" t="s">
        <v>0</v>
      </c>
      <c r="B81" s="1" t="s">
        <v>1</v>
      </c>
      <c r="C81" s="1"/>
      <c r="D81" s="1" t="s">
        <v>16</v>
      </c>
      <c r="E81" s="1" t="s">
        <v>12</v>
      </c>
      <c r="F81" s="1" t="s">
        <v>64</v>
      </c>
      <c r="G81" s="67"/>
    </row>
    <row r="82" spans="1:7" x14ac:dyDescent="0.2">
      <c r="A82" s="27"/>
      <c r="B82" s="108"/>
      <c r="C82" s="108"/>
      <c r="D82" s="108"/>
      <c r="E82" s="108"/>
      <c r="F82" s="27"/>
      <c r="G82" s="68"/>
    </row>
    <row r="83" spans="1:7" x14ac:dyDescent="0.2">
      <c r="A83" s="28">
        <v>1</v>
      </c>
      <c r="B83" s="29" t="s">
        <v>3</v>
      </c>
      <c r="C83" s="23"/>
      <c r="D83" s="30">
        <v>350</v>
      </c>
      <c r="E83" s="35"/>
      <c r="F83" s="30">
        <f>D83*((100+E83)/100)</f>
        <v>350</v>
      </c>
      <c r="G83" s="69"/>
    </row>
    <row r="84" spans="1:7" ht="14.25" customHeight="1" x14ac:dyDescent="0.2">
      <c r="A84" s="28">
        <v>2</v>
      </c>
      <c r="B84" s="44" t="s">
        <v>37</v>
      </c>
      <c r="C84" s="23"/>
      <c r="D84" s="30">
        <v>350</v>
      </c>
      <c r="E84" s="35"/>
      <c r="F84" s="30">
        <f>D84*((100+E84)/100)</f>
        <v>350</v>
      </c>
      <c r="G84" s="69"/>
    </row>
    <row r="85" spans="1:7" ht="25.5" x14ac:dyDescent="0.2">
      <c r="A85" s="31">
        <v>3</v>
      </c>
      <c r="B85" s="41" t="s">
        <v>38</v>
      </c>
      <c r="C85" s="23"/>
      <c r="D85" s="30">
        <v>350</v>
      </c>
      <c r="E85" s="35"/>
      <c r="F85" s="30">
        <f t="shared" ref="F85" si="2">D85*((100+E85)/100)</f>
        <v>350</v>
      </c>
      <c r="G85" s="69"/>
    </row>
    <row r="86" spans="1:7" x14ac:dyDescent="0.2">
      <c r="A86" s="33">
        <v>4</v>
      </c>
      <c r="B86" s="109" t="s">
        <v>6</v>
      </c>
      <c r="C86" s="109"/>
      <c r="D86" s="109"/>
      <c r="E86" s="109"/>
      <c r="F86" s="5">
        <f>SUM(F83:F85)</f>
        <v>1050</v>
      </c>
      <c r="G86" s="16"/>
    </row>
    <row r="87" spans="1:7" x14ac:dyDescent="0.2">
      <c r="A87" s="55"/>
      <c r="B87" s="110" t="s">
        <v>10</v>
      </c>
      <c r="C87" s="110"/>
      <c r="D87" s="110"/>
      <c r="E87" s="110"/>
      <c r="F87" s="110"/>
      <c r="G87" s="16"/>
    </row>
    <row r="88" spans="1:7" x14ac:dyDescent="0.2">
      <c r="A88" s="55"/>
      <c r="B88" s="106" t="s">
        <v>11</v>
      </c>
      <c r="C88" s="106"/>
      <c r="D88" s="106"/>
      <c r="E88" s="106"/>
      <c r="F88" s="106"/>
      <c r="G88" s="16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ht="38.25" x14ac:dyDescent="0.2">
      <c r="A90" s="7">
        <v>5</v>
      </c>
      <c r="B90" s="17" t="s">
        <v>9</v>
      </c>
      <c r="C90" s="21"/>
      <c r="D90" s="17"/>
      <c r="E90" s="17"/>
      <c r="F90" s="17"/>
      <c r="G90" s="22">
        <f>IF(C90="si",F86*0.2,0)</f>
        <v>0</v>
      </c>
    </row>
    <row r="91" spans="1:7" x14ac:dyDescent="0.2">
      <c r="A91" s="99"/>
      <c r="B91" s="18"/>
      <c r="C91" s="88"/>
      <c r="D91" s="18"/>
      <c r="E91" s="18"/>
      <c r="F91" s="18"/>
      <c r="G91" s="66"/>
    </row>
    <row r="92" spans="1:7" ht="38.25" x14ac:dyDescent="0.2">
      <c r="A92" s="7">
        <v>6</v>
      </c>
      <c r="B92" s="17" t="s">
        <v>92</v>
      </c>
      <c r="C92" s="21"/>
      <c r="D92" s="17"/>
      <c r="E92" s="17"/>
      <c r="F92" s="17"/>
      <c r="G92" s="22">
        <f>IF(C92="si",(F83*5)/100,0)</f>
        <v>0</v>
      </c>
    </row>
    <row r="93" spans="1:7" x14ac:dyDescent="0.2">
      <c r="A93" s="55"/>
      <c r="B93" s="18"/>
      <c r="C93" s="19"/>
      <c r="D93" s="18"/>
      <c r="E93" s="18"/>
      <c r="F93" s="18"/>
      <c r="G93" s="18"/>
    </row>
    <row r="94" spans="1:7" ht="38.25" x14ac:dyDescent="0.2">
      <c r="A94" s="7">
        <v>7</v>
      </c>
      <c r="B94" s="17" t="s">
        <v>14</v>
      </c>
      <c r="C94" s="21"/>
      <c r="D94" s="17"/>
      <c r="E94" s="17"/>
      <c r="F94" s="17"/>
      <c r="G94" s="22">
        <f>IF(C94="si",(F86*15)/100,0)</f>
        <v>0</v>
      </c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45">
        <v>8</v>
      </c>
      <c r="B96" s="40" t="s">
        <v>93</v>
      </c>
      <c r="C96" s="39"/>
      <c r="D96" s="38"/>
      <c r="E96" s="38"/>
      <c r="F96" s="38"/>
      <c r="G96" s="52">
        <v>0</v>
      </c>
    </row>
    <row r="97" spans="1:7" x14ac:dyDescent="0.2">
      <c r="A97" s="8"/>
      <c r="B97" s="8"/>
      <c r="C97" s="8"/>
      <c r="D97" s="8"/>
      <c r="E97" s="8"/>
      <c r="F97" s="8"/>
      <c r="G97" s="8"/>
    </row>
    <row r="98" spans="1:7" ht="18" x14ac:dyDescent="0.2">
      <c r="A98" s="111">
        <v>9</v>
      </c>
      <c r="B98" s="112" t="s">
        <v>7</v>
      </c>
      <c r="C98" s="112"/>
      <c r="D98" s="112"/>
      <c r="E98" s="112"/>
      <c r="F98" s="9">
        <f>SUM(F83,F84,F85,G90,G94,G96)</f>
        <v>1050</v>
      </c>
      <c r="G98" s="10"/>
    </row>
    <row r="99" spans="1:7" x14ac:dyDescent="0.2">
      <c r="A99" s="111"/>
      <c r="B99" s="113" t="s">
        <v>61</v>
      </c>
      <c r="C99" s="114"/>
      <c r="D99" s="114"/>
      <c r="E99" s="114"/>
      <c r="F99" s="115"/>
      <c r="G99" s="8"/>
    </row>
    <row r="100" spans="1:7" ht="15" x14ac:dyDescent="0.25">
      <c r="A100" s="11"/>
      <c r="B100" s="12" t="s">
        <v>58</v>
      </c>
      <c r="C100" s="11"/>
      <c r="D100" s="11"/>
      <c r="E100" s="13" t="s">
        <v>8</v>
      </c>
      <c r="F100" s="11"/>
      <c r="G100" s="11"/>
    </row>
    <row r="102" spans="1:7" x14ac:dyDescent="0.2">
      <c r="A102" s="117" t="s">
        <v>98</v>
      </c>
      <c r="B102" s="118"/>
      <c r="C102" s="118"/>
      <c r="D102" s="118"/>
      <c r="E102" s="118"/>
      <c r="F102" s="118"/>
      <c r="G102" s="118"/>
    </row>
    <row r="103" spans="1:7" x14ac:dyDescent="0.2">
      <c r="A103" s="103"/>
      <c r="B103" s="104"/>
      <c r="C103" s="104"/>
      <c r="D103" s="104"/>
      <c r="E103" s="104"/>
      <c r="F103" s="104"/>
      <c r="G103" s="104"/>
    </row>
    <row r="104" spans="1:7" ht="12.75" customHeight="1" x14ac:dyDescent="0.2">
      <c r="A104" s="117" t="s">
        <v>99</v>
      </c>
      <c r="B104" s="118"/>
      <c r="C104" s="118"/>
      <c r="D104" s="118"/>
      <c r="E104" s="118"/>
      <c r="F104" s="118"/>
      <c r="G104" s="118"/>
    </row>
    <row r="119" spans="1:7" ht="14.25" x14ac:dyDescent="0.2">
      <c r="A119" s="120" t="s">
        <v>76</v>
      </c>
      <c r="B119" s="121"/>
      <c r="C119" s="121"/>
      <c r="D119" s="121"/>
      <c r="E119" s="121"/>
      <c r="F119" s="121"/>
      <c r="G119" s="73"/>
    </row>
    <row r="120" spans="1:7" ht="76.5" x14ac:dyDescent="0.2">
      <c r="A120" s="1" t="s">
        <v>0</v>
      </c>
      <c r="B120" s="1" t="s">
        <v>1</v>
      </c>
      <c r="C120" s="1"/>
      <c r="D120" s="1" t="s">
        <v>16</v>
      </c>
      <c r="E120" s="1" t="s">
        <v>12</v>
      </c>
      <c r="F120" s="1" t="s">
        <v>64</v>
      </c>
      <c r="G120" s="67"/>
    </row>
    <row r="121" spans="1:7" x14ac:dyDescent="0.2">
      <c r="A121" s="26"/>
      <c r="B121" s="127" t="s">
        <v>39</v>
      </c>
      <c r="C121" s="108"/>
      <c r="D121" s="122"/>
      <c r="E121" s="123"/>
      <c r="F121" s="26"/>
      <c r="G121" s="68"/>
    </row>
    <row r="122" spans="1:7" x14ac:dyDescent="0.2">
      <c r="A122" s="28">
        <v>1</v>
      </c>
      <c r="B122" s="29" t="s">
        <v>3</v>
      </c>
      <c r="C122" s="23"/>
      <c r="D122" s="30">
        <v>200</v>
      </c>
      <c r="E122" s="35"/>
      <c r="F122" s="84">
        <f>D122*((100+E122)/100)</f>
        <v>200</v>
      </c>
      <c r="G122" s="69"/>
    </row>
    <row r="123" spans="1:7" x14ac:dyDescent="0.2">
      <c r="A123" s="28">
        <v>2</v>
      </c>
      <c r="B123" s="44" t="s">
        <v>40</v>
      </c>
      <c r="C123" s="23"/>
      <c r="D123" s="30">
        <v>400</v>
      </c>
      <c r="E123" s="35"/>
      <c r="F123" s="84">
        <f>D123*((100+E123)/100)</f>
        <v>400</v>
      </c>
      <c r="G123" s="69"/>
    </row>
    <row r="124" spans="1:7" ht="14.25" customHeight="1" x14ac:dyDescent="0.2">
      <c r="A124" s="33">
        <v>3</v>
      </c>
      <c r="B124" s="124" t="s">
        <v>6</v>
      </c>
      <c r="C124" s="125"/>
      <c r="D124" s="125"/>
      <c r="E124" s="126"/>
      <c r="F124" s="85">
        <f>SUM(F122:F123)</f>
        <v>600</v>
      </c>
      <c r="G124" s="16"/>
    </row>
    <row r="125" spans="1:7" x14ac:dyDescent="0.2">
      <c r="A125" s="55"/>
      <c r="B125" s="110" t="s">
        <v>10</v>
      </c>
      <c r="C125" s="110"/>
      <c r="D125" s="110"/>
      <c r="E125" s="110"/>
      <c r="F125" s="110"/>
      <c r="G125" s="16"/>
    </row>
    <row r="126" spans="1:7" x14ac:dyDescent="0.2">
      <c r="A126" s="55"/>
      <c r="B126" s="106" t="s">
        <v>11</v>
      </c>
      <c r="C126" s="106"/>
      <c r="D126" s="106"/>
      <c r="E126" s="106"/>
      <c r="F126" s="106"/>
      <c r="G126" s="16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ht="38.25" x14ac:dyDescent="0.2">
      <c r="A128" s="7">
        <v>4</v>
      </c>
      <c r="B128" s="17" t="s">
        <v>9</v>
      </c>
      <c r="C128" s="21"/>
      <c r="D128" s="17"/>
      <c r="E128" s="17"/>
      <c r="F128" s="17"/>
      <c r="G128" s="22">
        <f>IF(C128="si",F124*0.2,0)</f>
        <v>0</v>
      </c>
    </row>
    <row r="129" spans="1:7" x14ac:dyDescent="0.2">
      <c r="A129" s="99"/>
      <c r="B129" s="18"/>
      <c r="C129" s="88"/>
      <c r="D129" s="18"/>
      <c r="E129" s="18"/>
      <c r="F129" s="18"/>
      <c r="G129" s="66"/>
    </row>
    <row r="130" spans="1:7" ht="38.25" x14ac:dyDescent="0.2">
      <c r="A130" s="7">
        <v>5</v>
      </c>
      <c r="B130" s="17" t="s">
        <v>92</v>
      </c>
      <c r="C130" s="21"/>
      <c r="D130" s="17"/>
      <c r="E130" s="17"/>
      <c r="F130" s="17"/>
      <c r="G130" s="22">
        <f>IF(C130="si",(F121*5)/100,0)</f>
        <v>0</v>
      </c>
    </row>
    <row r="131" spans="1:7" x14ac:dyDescent="0.2">
      <c r="A131" s="55"/>
      <c r="B131" s="18"/>
      <c r="C131" s="19"/>
      <c r="D131" s="18"/>
      <c r="E131" s="18"/>
      <c r="F131" s="18"/>
      <c r="G131" s="18"/>
    </row>
    <row r="132" spans="1:7" ht="38.25" x14ac:dyDescent="0.2">
      <c r="A132" s="7">
        <v>6</v>
      </c>
      <c r="B132" s="17" t="s">
        <v>14</v>
      </c>
      <c r="C132" s="21"/>
      <c r="D132" s="17"/>
      <c r="E132" s="17"/>
      <c r="F132" s="17"/>
      <c r="G132" s="22">
        <f>IF(C132="si",(F124*15)/100,0)</f>
        <v>0</v>
      </c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2">
        <v>7</v>
      </c>
      <c r="B134" s="40" t="s">
        <v>93</v>
      </c>
      <c r="C134" s="39"/>
      <c r="D134" s="38"/>
      <c r="E134" s="38"/>
      <c r="F134" s="38"/>
      <c r="G134" s="52">
        <v>0</v>
      </c>
    </row>
    <row r="135" spans="1:7" x14ac:dyDescent="0.2">
      <c r="A135" s="74"/>
      <c r="B135" s="18"/>
      <c r="C135" s="60"/>
      <c r="D135" s="83"/>
      <c r="E135" s="61"/>
      <c r="F135" s="61"/>
      <c r="G135" s="89"/>
    </row>
    <row r="136" spans="1:7" ht="51" x14ac:dyDescent="0.2">
      <c r="A136" s="7">
        <v>8</v>
      </c>
      <c r="B136" s="17" t="s">
        <v>91</v>
      </c>
      <c r="C136" s="64"/>
      <c r="D136" s="17"/>
      <c r="E136" s="17"/>
      <c r="F136" s="17"/>
      <c r="G136" s="22">
        <f>IF(C136="si",F131*0.2,0)</f>
        <v>0</v>
      </c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ht="18" x14ac:dyDescent="0.2">
      <c r="A138" s="111">
        <v>9</v>
      </c>
      <c r="B138" s="112" t="s">
        <v>7</v>
      </c>
      <c r="C138" s="112"/>
      <c r="D138" s="112"/>
      <c r="E138" s="112"/>
      <c r="F138" s="9">
        <f>SUM(F121,F122,F123,G128,G132,G134,G136)</f>
        <v>600</v>
      </c>
      <c r="G138" s="10"/>
    </row>
    <row r="139" spans="1:7" ht="14.25" customHeight="1" x14ac:dyDescent="0.2">
      <c r="A139" s="111"/>
      <c r="B139" s="113" t="s">
        <v>61</v>
      </c>
      <c r="C139" s="114"/>
      <c r="D139" s="114"/>
      <c r="E139" s="114"/>
      <c r="F139" s="115"/>
      <c r="G139" s="8"/>
    </row>
    <row r="140" spans="1:7" ht="15" x14ac:dyDescent="0.25">
      <c r="A140" s="11"/>
      <c r="B140" s="12" t="s">
        <v>58</v>
      </c>
      <c r="C140" s="11"/>
      <c r="D140" s="11"/>
      <c r="E140" s="13" t="s">
        <v>8</v>
      </c>
      <c r="F140" s="11"/>
      <c r="G140" s="11"/>
    </row>
    <row r="142" spans="1:7" x14ac:dyDescent="0.2">
      <c r="A142" s="117" t="s">
        <v>98</v>
      </c>
      <c r="B142" s="118"/>
      <c r="C142" s="118"/>
      <c r="D142" s="118"/>
      <c r="E142" s="118"/>
      <c r="F142" s="118"/>
      <c r="G142" s="118"/>
    </row>
    <row r="143" spans="1:7" x14ac:dyDescent="0.2">
      <c r="A143" s="103"/>
      <c r="B143" s="104"/>
      <c r="C143" s="104"/>
      <c r="D143" s="104"/>
      <c r="E143" s="104"/>
      <c r="F143" s="104"/>
      <c r="G143" s="104"/>
    </row>
    <row r="144" spans="1:7" ht="12.75" customHeight="1" x14ac:dyDescent="0.2">
      <c r="A144" s="117" t="s">
        <v>99</v>
      </c>
      <c r="B144" s="118"/>
      <c r="C144" s="118"/>
      <c r="D144" s="118"/>
      <c r="E144" s="118"/>
      <c r="F144" s="118"/>
      <c r="G144" s="118"/>
    </row>
    <row r="146" spans="1:7" x14ac:dyDescent="0.2">
      <c r="A146" s="3"/>
    </row>
    <row r="148" spans="1:7" ht="14.25" customHeight="1" x14ac:dyDescent="0.2"/>
    <row r="149" spans="1:7" ht="14.25" customHeight="1" x14ac:dyDescent="0.2"/>
    <row r="150" spans="1:7" ht="14.25" customHeight="1" x14ac:dyDescent="0.2"/>
    <row r="151" spans="1:7" ht="14.25" customHeight="1" x14ac:dyDescent="0.2"/>
    <row r="152" spans="1:7" ht="14.25" customHeight="1" x14ac:dyDescent="0.2"/>
    <row r="153" spans="1:7" ht="14.25" customHeight="1" x14ac:dyDescent="0.2"/>
    <row r="154" spans="1:7" ht="14.25" customHeight="1" x14ac:dyDescent="0.2"/>
    <row r="155" spans="1:7" ht="14.25" customHeight="1" x14ac:dyDescent="0.2">
      <c r="A155" s="107" t="s">
        <v>77</v>
      </c>
      <c r="B155" s="107"/>
      <c r="C155" s="107"/>
      <c r="D155" s="107"/>
      <c r="E155" s="107"/>
      <c r="F155" s="107"/>
      <c r="G155" s="73"/>
    </row>
    <row r="156" spans="1:7" ht="14.25" customHeight="1" x14ac:dyDescent="0.2">
      <c r="A156" s="1" t="s">
        <v>0</v>
      </c>
      <c r="B156" s="1" t="s">
        <v>1</v>
      </c>
      <c r="C156" s="1"/>
      <c r="D156" s="1" t="s">
        <v>16</v>
      </c>
      <c r="E156" s="1" t="s">
        <v>12</v>
      </c>
      <c r="F156" s="1" t="s">
        <v>64</v>
      </c>
      <c r="G156" s="67"/>
    </row>
    <row r="157" spans="1:7" ht="14.25" customHeight="1" x14ac:dyDescent="0.2">
      <c r="A157" s="27"/>
      <c r="B157" s="127"/>
      <c r="C157" s="108"/>
      <c r="D157" s="108"/>
      <c r="E157" s="108"/>
      <c r="F157" s="27"/>
      <c r="G157" s="68"/>
    </row>
    <row r="158" spans="1:7" ht="14.25" customHeight="1" x14ac:dyDescent="0.2">
      <c r="A158" s="28">
        <v>1</v>
      </c>
      <c r="B158" s="29" t="s">
        <v>3</v>
      </c>
      <c r="C158" s="23"/>
      <c r="D158" s="30">
        <v>300</v>
      </c>
      <c r="E158" s="35"/>
      <c r="F158" s="30">
        <f>D158*((100+E158)/100)</f>
        <v>300</v>
      </c>
      <c r="G158" s="69"/>
    </row>
    <row r="159" spans="1:7" ht="14.25" customHeight="1" x14ac:dyDescent="0.2">
      <c r="A159" s="28">
        <v>2</v>
      </c>
      <c r="B159" s="44" t="s">
        <v>36</v>
      </c>
      <c r="C159" s="23"/>
      <c r="D159" s="30">
        <v>300</v>
      </c>
      <c r="E159" s="35"/>
      <c r="F159" s="30">
        <f>D159*((100+E159)/100)</f>
        <v>300</v>
      </c>
      <c r="G159" s="69"/>
    </row>
    <row r="160" spans="1:7" ht="14.25" customHeight="1" x14ac:dyDescent="0.2">
      <c r="A160" s="33">
        <v>3</v>
      </c>
      <c r="B160" s="109" t="s">
        <v>6</v>
      </c>
      <c r="C160" s="109"/>
      <c r="D160" s="109"/>
      <c r="E160" s="109"/>
      <c r="F160" s="5">
        <f>SUM(F158:F159)</f>
        <v>600</v>
      </c>
      <c r="G160" s="16"/>
    </row>
    <row r="161" spans="1:7" x14ac:dyDescent="0.2">
      <c r="A161" s="55"/>
      <c r="B161" s="110" t="s">
        <v>10</v>
      </c>
      <c r="C161" s="110"/>
      <c r="D161" s="110"/>
      <c r="E161" s="110"/>
      <c r="F161" s="110"/>
      <c r="G161" s="16"/>
    </row>
    <row r="162" spans="1:7" x14ac:dyDescent="0.2">
      <c r="A162" s="55"/>
      <c r="B162" s="106" t="s">
        <v>11</v>
      </c>
      <c r="C162" s="106"/>
      <c r="D162" s="106"/>
      <c r="E162" s="106"/>
      <c r="F162" s="106"/>
      <c r="G162" s="16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ht="38.25" x14ac:dyDescent="0.2">
      <c r="A164" s="7">
        <v>4</v>
      </c>
      <c r="B164" s="17" t="s">
        <v>9</v>
      </c>
      <c r="C164" s="21"/>
      <c r="D164" s="17"/>
      <c r="E164" s="17"/>
      <c r="F164" s="17"/>
      <c r="G164" s="22">
        <f>IF(C164="si",F160*0.2,0)</f>
        <v>0</v>
      </c>
    </row>
    <row r="165" spans="1:7" x14ac:dyDescent="0.2">
      <c r="A165" s="99"/>
      <c r="B165" s="18"/>
      <c r="C165" s="88"/>
      <c r="D165" s="18"/>
      <c r="E165" s="18"/>
      <c r="F165" s="18"/>
      <c r="G165" s="66"/>
    </row>
    <row r="166" spans="1:7" ht="12.75" customHeight="1" x14ac:dyDescent="0.2">
      <c r="A166" s="7">
        <v>5</v>
      </c>
      <c r="B166" s="17" t="s">
        <v>92</v>
      </c>
      <c r="C166" s="21"/>
      <c r="D166" s="17"/>
      <c r="E166" s="17"/>
      <c r="F166" s="17"/>
      <c r="G166" s="22">
        <f>IF(C166="si",(F157*5)/100,0)</f>
        <v>0</v>
      </c>
    </row>
    <row r="167" spans="1:7" x14ac:dyDescent="0.2">
      <c r="A167" s="55"/>
      <c r="B167" s="18"/>
      <c r="C167" s="19"/>
      <c r="D167" s="18"/>
      <c r="E167" s="18"/>
      <c r="F167" s="18"/>
      <c r="G167" s="18"/>
    </row>
    <row r="168" spans="1:7" ht="38.25" x14ac:dyDescent="0.2">
      <c r="A168" s="7">
        <v>6</v>
      </c>
      <c r="B168" s="17" t="s">
        <v>14</v>
      </c>
      <c r="C168" s="21"/>
      <c r="D168" s="17"/>
      <c r="E168" s="17"/>
      <c r="F168" s="17"/>
      <c r="G168" s="22">
        <f>IF(C168="si",(F160*15)/100,0)</f>
        <v>0</v>
      </c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45">
        <v>7</v>
      </c>
      <c r="B170" s="40" t="s">
        <v>93</v>
      </c>
      <c r="C170" s="39"/>
      <c r="D170" s="38"/>
      <c r="E170" s="38"/>
      <c r="F170" s="38"/>
      <c r="G170" s="52">
        <v>0</v>
      </c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ht="18" x14ac:dyDescent="0.2">
      <c r="A172" s="111">
        <v>8</v>
      </c>
      <c r="B172" s="112" t="s">
        <v>7</v>
      </c>
      <c r="C172" s="112"/>
      <c r="D172" s="112"/>
      <c r="E172" s="112"/>
      <c r="F172" s="9">
        <f>SUM(F157,F158,F159,G164,G168,G170)</f>
        <v>600</v>
      </c>
      <c r="G172" s="10"/>
    </row>
    <row r="173" spans="1:7" x14ac:dyDescent="0.2">
      <c r="A173" s="111"/>
      <c r="B173" s="113" t="s">
        <v>61</v>
      </c>
      <c r="C173" s="114"/>
      <c r="D173" s="114"/>
      <c r="E173" s="114"/>
      <c r="F173" s="115"/>
      <c r="G173" s="8"/>
    </row>
    <row r="174" spans="1:7" ht="15" x14ac:dyDescent="0.25">
      <c r="A174" s="11"/>
      <c r="B174" s="12" t="s">
        <v>58</v>
      </c>
      <c r="C174" s="11"/>
      <c r="D174" s="11"/>
      <c r="E174" s="13" t="s">
        <v>8</v>
      </c>
      <c r="F174" s="11"/>
      <c r="G174" s="11"/>
    </row>
    <row r="176" spans="1:7" x14ac:dyDescent="0.2">
      <c r="A176" s="117" t="s">
        <v>98</v>
      </c>
      <c r="B176" s="118"/>
      <c r="C176" s="118"/>
      <c r="D176" s="118"/>
      <c r="E176" s="118"/>
      <c r="F176" s="118"/>
      <c r="G176" s="118"/>
    </row>
    <row r="177" spans="1:7" x14ac:dyDescent="0.2">
      <c r="A177" s="103"/>
      <c r="B177" s="104"/>
      <c r="C177" s="104"/>
      <c r="D177" s="104"/>
      <c r="E177" s="104"/>
      <c r="F177" s="104"/>
      <c r="G177" s="104"/>
    </row>
    <row r="178" spans="1:7" ht="12.75" customHeight="1" x14ac:dyDescent="0.2">
      <c r="A178" s="117" t="s">
        <v>99</v>
      </c>
      <c r="B178" s="118"/>
      <c r="C178" s="118"/>
      <c r="D178" s="118"/>
      <c r="E178" s="118"/>
      <c r="F178" s="118"/>
      <c r="G178" s="118"/>
    </row>
  </sheetData>
  <mergeCells count="55">
    <mergeCell ref="A178:G178"/>
    <mergeCell ref="A23:G23"/>
    <mergeCell ref="A25:G25"/>
    <mergeCell ref="A62:G62"/>
    <mergeCell ref="A64:G64"/>
    <mergeCell ref="A102:G102"/>
    <mergeCell ref="B160:E160"/>
    <mergeCell ref="B125:F125"/>
    <mergeCell ref="B126:F126"/>
    <mergeCell ref="A98:A99"/>
    <mergeCell ref="B98:E98"/>
    <mergeCell ref="B99:F99"/>
    <mergeCell ref="A119:F119"/>
    <mergeCell ref="B124:E124"/>
    <mergeCell ref="A155:F155"/>
    <mergeCell ref="B157:C157"/>
    <mergeCell ref="D157:E157"/>
    <mergeCell ref="A144:G144"/>
    <mergeCell ref="A176:G176"/>
    <mergeCell ref="A104:G104"/>
    <mergeCell ref="A142:G142"/>
    <mergeCell ref="B86:E86"/>
    <mergeCell ref="B121:C121"/>
    <mergeCell ref="D121:E121"/>
    <mergeCell ref="B87:F87"/>
    <mergeCell ref="B88:F88"/>
    <mergeCell ref="A138:A139"/>
    <mergeCell ref="B138:E138"/>
    <mergeCell ref="B139:F139"/>
    <mergeCell ref="D42:E42"/>
    <mergeCell ref="B46:E46"/>
    <mergeCell ref="A80:F80"/>
    <mergeCell ref="B82:C82"/>
    <mergeCell ref="D82:E82"/>
    <mergeCell ref="A2:F2"/>
    <mergeCell ref="A40:F40"/>
    <mergeCell ref="B47:F47"/>
    <mergeCell ref="B48:F48"/>
    <mergeCell ref="A58:A59"/>
    <mergeCell ref="B58:E58"/>
    <mergeCell ref="B59:F59"/>
    <mergeCell ref="A19:A20"/>
    <mergeCell ref="B19:E19"/>
    <mergeCell ref="B20:F20"/>
    <mergeCell ref="B4:C4"/>
    <mergeCell ref="D4:E4"/>
    <mergeCell ref="B7:E7"/>
    <mergeCell ref="B8:F8"/>
    <mergeCell ref="B9:F9"/>
    <mergeCell ref="B42:C42"/>
    <mergeCell ref="B161:F161"/>
    <mergeCell ref="B162:F162"/>
    <mergeCell ref="A172:A173"/>
    <mergeCell ref="B172:E172"/>
    <mergeCell ref="B173:F17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opLeftCell="A142" workbookViewId="0">
      <selection activeCell="A167" sqref="A167:G167"/>
    </sheetView>
  </sheetViews>
  <sheetFormatPr defaultRowHeight="12.75" x14ac:dyDescent="0.2"/>
  <cols>
    <col min="1" max="1" width="7.42578125" style="24" bestFit="1" customWidth="1"/>
    <col min="2" max="2" width="39" style="24" bestFit="1" customWidth="1"/>
    <col min="3" max="3" width="2.42578125" style="24" bestFit="1" customWidth="1"/>
    <col min="4" max="4" width="32.28515625" style="24" bestFit="1" customWidth="1"/>
    <col min="5" max="5" width="37.28515625" style="24" bestFit="1" customWidth="1"/>
    <col min="6" max="6" width="22.140625" style="24" customWidth="1"/>
    <col min="7" max="7" width="26" style="24" customWidth="1"/>
    <col min="8" max="16384" width="9.140625" style="24"/>
  </cols>
  <sheetData>
    <row r="1" spans="1:9" ht="14.25" customHeight="1" x14ac:dyDescent="0.2">
      <c r="A1" s="120" t="s">
        <v>78</v>
      </c>
      <c r="B1" s="121"/>
      <c r="C1" s="121"/>
      <c r="D1" s="121"/>
      <c r="E1" s="121"/>
      <c r="F1" s="121"/>
      <c r="G1" s="73"/>
    </row>
    <row r="2" spans="1:9" s="25" customFormat="1" ht="79.5" customHeight="1" x14ac:dyDescent="0.25">
      <c r="A2" s="1" t="s">
        <v>0</v>
      </c>
      <c r="B2" s="1" t="s">
        <v>1</v>
      </c>
      <c r="C2" s="1"/>
      <c r="D2" s="1" t="s">
        <v>16</v>
      </c>
      <c r="E2" s="1" t="s">
        <v>12</v>
      </c>
      <c r="F2" s="1" t="s">
        <v>64</v>
      </c>
      <c r="G2" s="67"/>
    </row>
    <row r="3" spans="1:9" ht="12.75" customHeight="1" x14ac:dyDescent="0.2">
      <c r="A3" s="26"/>
      <c r="B3" s="122"/>
      <c r="C3" s="123"/>
      <c r="D3" s="122"/>
      <c r="E3" s="123"/>
      <c r="F3" s="27"/>
      <c r="G3" s="68"/>
    </row>
    <row r="4" spans="1:9" x14ac:dyDescent="0.2">
      <c r="A4" s="28">
        <v>1</v>
      </c>
      <c r="B4" s="29" t="s">
        <v>3</v>
      </c>
      <c r="C4" s="23"/>
      <c r="D4" s="30">
        <v>200</v>
      </c>
      <c r="E4" s="35"/>
      <c r="F4" s="30">
        <f>D4*((100+E4)/100)</f>
        <v>200</v>
      </c>
      <c r="G4" s="69"/>
    </row>
    <row r="5" spans="1:9" x14ac:dyDescent="0.2">
      <c r="A5" s="31">
        <v>2</v>
      </c>
      <c r="B5" s="32" t="s">
        <v>4</v>
      </c>
      <c r="C5" s="23"/>
      <c r="D5" s="30">
        <v>150</v>
      </c>
      <c r="E5" s="35"/>
      <c r="F5" s="30">
        <f t="shared" ref="F5" si="0">D5*((100+E5)/100)</f>
        <v>150</v>
      </c>
      <c r="G5" s="69"/>
    </row>
    <row r="6" spans="1:9" x14ac:dyDescent="0.2">
      <c r="A6" s="31">
        <v>3</v>
      </c>
      <c r="B6" s="49" t="s">
        <v>40</v>
      </c>
      <c r="C6" s="46"/>
      <c r="D6" s="47">
        <v>400</v>
      </c>
      <c r="E6" s="48"/>
      <c r="F6" s="30">
        <f>D6*((100+E6)/100)</f>
        <v>400</v>
      </c>
      <c r="G6" s="69"/>
    </row>
    <row r="7" spans="1:9" s="34" customFormat="1" x14ac:dyDescent="0.25">
      <c r="A7" s="33">
        <v>4</v>
      </c>
      <c r="B7" s="124" t="s">
        <v>6</v>
      </c>
      <c r="C7" s="125"/>
      <c r="D7" s="125"/>
      <c r="E7" s="126"/>
      <c r="F7" s="5">
        <f>SUM(F4:F6)</f>
        <v>750</v>
      </c>
      <c r="G7" s="16"/>
    </row>
    <row r="8" spans="1:9" s="6" customFormat="1" ht="12.75" customHeight="1" x14ac:dyDescent="0.25">
      <c r="A8" s="14"/>
      <c r="B8" s="129" t="s">
        <v>10</v>
      </c>
      <c r="C8" s="129"/>
      <c r="D8" s="129"/>
      <c r="E8" s="129"/>
      <c r="F8" s="129"/>
      <c r="G8" s="16"/>
    </row>
    <row r="9" spans="1:9" s="6" customFormat="1" ht="12.75" customHeight="1" x14ac:dyDescent="0.25">
      <c r="A9" s="14"/>
      <c r="B9" s="106" t="s">
        <v>11</v>
      </c>
      <c r="C9" s="106"/>
      <c r="D9" s="106"/>
      <c r="E9" s="106"/>
      <c r="F9" s="106"/>
      <c r="G9" s="16"/>
    </row>
    <row r="10" spans="1:9" s="3" customFormat="1" x14ac:dyDescent="0.2">
      <c r="A10" s="8"/>
      <c r="B10" s="8"/>
      <c r="C10" s="8"/>
      <c r="D10" s="8"/>
      <c r="E10" s="8"/>
      <c r="F10" s="8"/>
      <c r="G10" s="8"/>
    </row>
    <row r="11" spans="1:9" s="3" customFormat="1" ht="38.25" x14ac:dyDescent="0.2">
      <c r="A11" s="7">
        <v>5</v>
      </c>
      <c r="B11" s="17" t="s">
        <v>9</v>
      </c>
      <c r="C11" s="21"/>
      <c r="D11" s="17"/>
      <c r="E11" s="17"/>
      <c r="F11" s="17"/>
      <c r="G11" s="22">
        <f>IF(C11="si",F7*0.2,0)</f>
        <v>0</v>
      </c>
    </row>
    <row r="12" spans="1:9" s="3" customFormat="1" x14ac:dyDescent="0.2">
      <c r="A12" s="99"/>
      <c r="B12" s="18"/>
      <c r="C12" s="88"/>
      <c r="D12" s="18"/>
      <c r="E12" s="18"/>
      <c r="F12" s="18"/>
      <c r="G12" s="66"/>
      <c r="H12" s="20"/>
      <c r="I12" s="20"/>
    </row>
    <row r="13" spans="1:9" s="3" customFormat="1" ht="38.25" x14ac:dyDescent="0.2">
      <c r="A13" s="7">
        <v>6</v>
      </c>
      <c r="B13" s="17" t="s">
        <v>92</v>
      </c>
      <c r="C13" s="21"/>
      <c r="D13" s="17"/>
      <c r="E13" s="17"/>
      <c r="F13" s="17"/>
      <c r="G13" s="22">
        <f>IF(C13="si",(F4*5)/100,0)</f>
        <v>0</v>
      </c>
    </row>
    <row r="14" spans="1:9" s="3" customFormat="1" x14ac:dyDescent="0.2">
      <c r="A14" s="14"/>
      <c r="B14" s="18"/>
      <c r="C14" s="19"/>
      <c r="D14" s="18"/>
      <c r="E14" s="18"/>
      <c r="F14" s="18"/>
      <c r="G14" s="18"/>
    </row>
    <row r="15" spans="1:9" s="3" customFormat="1" ht="38.25" x14ac:dyDescent="0.2">
      <c r="A15" s="7">
        <v>7</v>
      </c>
      <c r="B15" s="17" t="s">
        <v>14</v>
      </c>
      <c r="C15" s="21"/>
      <c r="D15" s="17"/>
      <c r="E15" s="17"/>
      <c r="F15" s="17"/>
      <c r="G15" s="22">
        <f>IF(C15="si",(F7*15)/100,0)</f>
        <v>0</v>
      </c>
    </row>
    <row r="16" spans="1:9" s="3" customFormat="1" x14ac:dyDescent="0.2">
      <c r="A16" s="8"/>
      <c r="B16" s="8"/>
      <c r="C16" s="8"/>
      <c r="D16" s="8"/>
      <c r="E16" s="8"/>
      <c r="F16" s="8"/>
      <c r="G16" s="8"/>
    </row>
    <row r="17" spans="1:7" s="4" customFormat="1" x14ac:dyDescent="0.2">
      <c r="A17" s="37">
        <v>8</v>
      </c>
      <c r="B17" s="40" t="s">
        <v>93</v>
      </c>
      <c r="C17" s="39"/>
      <c r="D17" s="38"/>
      <c r="E17" s="38"/>
      <c r="F17" s="38"/>
      <c r="G17" s="52">
        <v>0</v>
      </c>
    </row>
    <row r="18" spans="1:7" s="3" customFormat="1" ht="6" customHeight="1" x14ac:dyDescent="0.2">
      <c r="A18" s="130" t="s">
        <v>41</v>
      </c>
      <c r="B18" s="130"/>
      <c r="C18" s="130"/>
      <c r="D18" s="130"/>
      <c r="E18" s="130"/>
      <c r="F18" s="130"/>
      <c r="G18" s="130"/>
    </row>
    <row r="19" spans="1:7" s="3" customFormat="1" x14ac:dyDescent="0.2">
      <c r="A19" s="130"/>
      <c r="B19" s="130"/>
      <c r="C19" s="130"/>
      <c r="D19" s="130"/>
      <c r="E19" s="130"/>
      <c r="F19" s="130"/>
      <c r="G19" s="130"/>
    </row>
    <row r="20" spans="1:7" ht="33.75" customHeight="1" x14ac:dyDescent="0.2">
      <c r="A20" s="7">
        <v>9</v>
      </c>
      <c r="B20" s="17" t="s">
        <v>94</v>
      </c>
      <c r="C20" s="64"/>
      <c r="D20" s="17"/>
      <c r="E20" s="17"/>
      <c r="F20" s="17"/>
      <c r="G20" s="22">
        <v>0</v>
      </c>
    </row>
    <row r="21" spans="1:7" x14ac:dyDescent="0.2">
      <c r="A21" s="83"/>
      <c r="B21" s="18"/>
      <c r="C21" s="19"/>
      <c r="D21" s="18"/>
      <c r="E21" s="18"/>
      <c r="F21" s="18"/>
      <c r="G21" s="92"/>
    </row>
    <row r="22" spans="1:7" ht="25.5" x14ac:dyDescent="0.2">
      <c r="A22" s="7">
        <v>10</v>
      </c>
      <c r="B22" s="17" t="s">
        <v>95</v>
      </c>
      <c r="C22" s="64"/>
      <c r="D22" s="17"/>
      <c r="E22" s="17"/>
      <c r="F22" s="17"/>
      <c r="G22" s="22">
        <v>0</v>
      </c>
    </row>
    <row r="23" spans="1:7" ht="28.5" customHeight="1" x14ac:dyDescent="0.2">
      <c r="A23" s="8"/>
      <c r="B23" s="8"/>
      <c r="C23" s="65"/>
      <c r="D23" s="8"/>
      <c r="E23" s="8"/>
      <c r="F23" s="8"/>
      <c r="G23" s="93"/>
    </row>
    <row r="24" spans="1:7" ht="38.25" x14ac:dyDescent="0.2">
      <c r="A24" s="82">
        <v>11</v>
      </c>
      <c r="B24" s="40" t="s">
        <v>96</v>
      </c>
      <c r="C24" s="57"/>
      <c r="D24" s="38"/>
      <c r="E24" s="38"/>
      <c r="F24" s="38"/>
      <c r="G24" s="52">
        <v>0</v>
      </c>
    </row>
    <row r="25" spans="1:7" x14ac:dyDescent="0.2">
      <c r="C25" s="53"/>
      <c r="G25" s="94"/>
    </row>
    <row r="26" spans="1:7" ht="25.5" x14ac:dyDescent="0.2">
      <c r="A26" s="82">
        <v>12</v>
      </c>
      <c r="B26" s="40" t="s">
        <v>42</v>
      </c>
      <c r="C26" s="57"/>
      <c r="D26" s="38"/>
      <c r="E26" s="38"/>
      <c r="F26" s="38"/>
      <c r="G26" s="52">
        <v>0</v>
      </c>
    </row>
    <row r="27" spans="1:7" x14ac:dyDescent="0.2">
      <c r="A27" s="8"/>
      <c r="B27" s="8"/>
      <c r="C27" s="8"/>
      <c r="D27" s="8"/>
      <c r="E27" s="8"/>
      <c r="F27" s="8"/>
      <c r="G27" s="8"/>
    </row>
    <row r="28" spans="1:7" ht="18" x14ac:dyDescent="0.2">
      <c r="A28" s="111">
        <v>13</v>
      </c>
      <c r="B28" s="112" t="s">
        <v>7</v>
      </c>
      <c r="C28" s="112"/>
      <c r="D28" s="112"/>
      <c r="E28" s="112"/>
      <c r="F28" s="9">
        <f>SUM(F4,F5,F6,G11,G15,G17,G20,G22,G24,G26)</f>
        <v>750</v>
      </c>
      <c r="G28" s="10"/>
    </row>
    <row r="29" spans="1:7" x14ac:dyDescent="0.2">
      <c r="A29" s="111"/>
      <c r="B29" s="113" t="s">
        <v>61</v>
      </c>
      <c r="C29" s="114"/>
      <c r="D29" s="114"/>
      <c r="E29" s="114"/>
      <c r="F29" s="115"/>
      <c r="G29" s="8"/>
    </row>
    <row r="30" spans="1:7" ht="15" x14ac:dyDescent="0.25">
      <c r="A30" s="11"/>
      <c r="B30" s="12" t="s">
        <v>58</v>
      </c>
      <c r="C30" s="11"/>
      <c r="D30" s="11"/>
      <c r="E30" s="13" t="s">
        <v>8</v>
      </c>
      <c r="F30" s="11"/>
      <c r="G30" s="11"/>
    </row>
    <row r="32" spans="1:7" ht="12.75" customHeight="1" x14ac:dyDescent="0.2">
      <c r="A32" s="117" t="s">
        <v>98</v>
      </c>
      <c r="B32" s="117"/>
      <c r="C32" s="117"/>
      <c r="D32" s="117"/>
      <c r="E32" s="117"/>
      <c r="F32" s="117"/>
      <c r="G32" s="117"/>
    </row>
    <row r="33" spans="1:7" x14ac:dyDescent="0.2">
      <c r="A33" s="103"/>
      <c r="B33" s="104"/>
      <c r="C33" s="104"/>
      <c r="D33" s="104"/>
      <c r="E33" s="104"/>
      <c r="F33" s="104"/>
      <c r="G33" s="104"/>
    </row>
    <row r="34" spans="1:7" ht="12.75" customHeight="1" x14ac:dyDescent="0.2">
      <c r="A34" s="117" t="s">
        <v>99</v>
      </c>
      <c r="B34" s="118"/>
      <c r="C34" s="118"/>
      <c r="D34" s="118"/>
      <c r="E34" s="118"/>
      <c r="F34" s="118"/>
      <c r="G34" s="118"/>
    </row>
    <row r="35" spans="1:7" ht="27" customHeight="1" x14ac:dyDescent="0.2">
      <c r="A35" s="107" t="s">
        <v>79</v>
      </c>
      <c r="B35" s="107"/>
      <c r="C35" s="107"/>
      <c r="D35" s="107"/>
      <c r="E35" s="107"/>
      <c r="F35" s="107"/>
      <c r="G35" s="73"/>
    </row>
    <row r="36" spans="1:7" ht="73.5" customHeight="1" x14ac:dyDescent="0.2">
      <c r="A36" s="1" t="s">
        <v>0</v>
      </c>
      <c r="B36" s="1" t="s">
        <v>1</v>
      </c>
      <c r="C36" s="1"/>
      <c r="D36" s="1" t="s">
        <v>16</v>
      </c>
      <c r="E36" s="1" t="s">
        <v>12</v>
      </c>
      <c r="F36" s="1" t="s">
        <v>64</v>
      </c>
      <c r="G36" s="67"/>
    </row>
    <row r="37" spans="1:7" x14ac:dyDescent="0.2">
      <c r="A37" s="27"/>
      <c r="B37" s="108"/>
      <c r="C37" s="108"/>
      <c r="D37" s="108"/>
      <c r="E37" s="108"/>
      <c r="F37" s="27"/>
      <c r="G37" s="68"/>
    </row>
    <row r="38" spans="1:7" x14ac:dyDescent="0.2">
      <c r="A38" s="28">
        <v>1</v>
      </c>
      <c r="B38" s="29" t="s">
        <v>3</v>
      </c>
      <c r="C38" s="23"/>
      <c r="D38" s="30">
        <v>300</v>
      </c>
      <c r="E38" s="35"/>
      <c r="F38" s="30">
        <f>D38*((100+E38)/100)</f>
        <v>300</v>
      </c>
      <c r="G38" s="69"/>
    </row>
    <row r="39" spans="1:7" x14ac:dyDescent="0.2">
      <c r="A39" s="31">
        <v>2</v>
      </c>
      <c r="B39" s="32" t="s">
        <v>4</v>
      </c>
      <c r="C39" s="23"/>
      <c r="D39" s="30">
        <v>300</v>
      </c>
      <c r="E39" s="35"/>
      <c r="F39" s="30">
        <f t="shared" ref="F39" si="1">D39*((100+E39)/100)</f>
        <v>300</v>
      </c>
      <c r="G39" s="69"/>
    </row>
    <row r="40" spans="1:7" x14ac:dyDescent="0.2">
      <c r="A40" s="31">
        <v>3</v>
      </c>
      <c r="B40" s="41" t="s">
        <v>36</v>
      </c>
      <c r="C40" s="23"/>
      <c r="D40" s="30">
        <v>300</v>
      </c>
      <c r="E40" s="35"/>
      <c r="F40" s="30">
        <f>D40*((100+E40)/100)</f>
        <v>300</v>
      </c>
      <c r="G40" s="69"/>
    </row>
    <row r="41" spans="1:7" x14ac:dyDescent="0.2">
      <c r="A41" s="31">
        <v>4</v>
      </c>
      <c r="B41" s="41" t="s">
        <v>40</v>
      </c>
      <c r="C41" s="23"/>
      <c r="D41" s="30">
        <v>400</v>
      </c>
      <c r="E41" s="35"/>
      <c r="F41" s="30">
        <f>D41*((100+E41)/100)</f>
        <v>400</v>
      </c>
      <c r="G41" s="69"/>
    </row>
    <row r="42" spans="1:7" x14ac:dyDescent="0.2">
      <c r="A42" s="33">
        <v>5</v>
      </c>
      <c r="B42" s="109" t="s">
        <v>6</v>
      </c>
      <c r="C42" s="109"/>
      <c r="D42" s="109"/>
      <c r="E42" s="109"/>
      <c r="F42" s="5">
        <f>SUM(F38:F41)</f>
        <v>1300</v>
      </c>
      <c r="G42" s="16"/>
    </row>
    <row r="43" spans="1:7" x14ac:dyDescent="0.2">
      <c r="A43" s="55"/>
      <c r="B43" s="129" t="s">
        <v>10</v>
      </c>
      <c r="C43" s="129"/>
      <c r="D43" s="129"/>
      <c r="E43" s="129"/>
      <c r="F43" s="129"/>
      <c r="G43" s="16"/>
    </row>
    <row r="44" spans="1:7" x14ac:dyDescent="0.2">
      <c r="A44" s="55"/>
      <c r="B44" s="106" t="s">
        <v>11</v>
      </c>
      <c r="C44" s="106"/>
      <c r="D44" s="106"/>
      <c r="E44" s="106"/>
      <c r="F44" s="106"/>
      <c r="G44" s="16"/>
    </row>
    <row r="45" spans="1:7" x14ac:dyDescent="0.2">
      <c r="A45" s="8"/>
      <c r="B45" s="8"/>
      <c r="C45" s="8"/>
      <c r="D45" s="8"/>
      <c r="E45" s="8"/>
      <c r="F45" s="8"/>
      <c r="G45" s="8"/>
    </row>
    <row r="46" spans="1:7" ht="38.25" x14ac:dyDescent="0.2">
      <c r="A46" s="7">
        <v>5</v>
      </c>
      <c r="B46" s="17" t="s">
        <v>9</v>
      </c>
      <c r="C46" s="21"/>
      <c r="D46" s="17"/>
      <c r="E46" s="17"/>
      <c r="F46" s="17"/>
      <c r="G46" s="22">
        <f>IF(C46="si",F42*0.2,0)</f>
        <v>0</v>
      </c>
    </row>
    <row r="47" spans="1:7" ht="15.75" customHeight="1" x14ac:dyDescent="0.2">
      <c r="A47" s="99"/>
      <c r="B47" s="18"/>
      <c r="C47" s="88"/>
      <c r="D47" s="18"/>
      <c r="E47" s="18"/>
      <c r="F47" s="18"/>
      <c r="G47" s="66"/>
    </row>
    <row r="48" spans="1:7" ht="38.25" x14ac:dyDescent="0.2">
      <c r="A48" s="7">
        <v>6</v>
      </c>
      <c r="B48" s="17" t="s">
        <v>92</v>
      </c>
      <c r="C48" s="21"/>
      <c r="D48" s="17"/>
      <c r="E48" s="17"/>
      <c r="F48" s="17"/>
      <c r="G48" s="22">
        <f>IF(C48="si",(F39*5)/100,0)</f>
        <v>0</v>
      </c>
    </row>
    <row r="49" spans="1:7" x14ac:dyDescent="0.2">
      <c r="A49" s="55"/>
      <c r="B49" s="18"/>
      <c r="C49" s="19"/>
      <c r="D49" s="18"/>
      <c r="E49" s="18"/>
      <c r="F49" s="18"/>
      <c r="G49" s="18"/>
    </row>
    <row r="50" spans="1:7" ht="38.25" x14ac:dyDescent="0.2">
      <c r="A50" s="7">
        <v>7</v>
      </c>
      <c r="B50" s="17" t="s">
        <v>14</v>
      </c>
      <c r="C50" s="21"/>
      <c r="D50" s="17"/>
      <c r="E50" s="17"/>
      <c r="F50" s="17"/>
      <c r="G50" s="22">
        <f>IF(C50="si",(F42*15)/100,0)</f>
        <v>0</v>
      </c>
    </row>
    <row r="51" spans="1:7" x14ac:dyDescent="0.2">
      <c r="A51" s="8"/>
      <c r="B51" s="8"/>
      <c r="C51" s="8"/>
      <c r="D51" s="8"/>
      <c r="E51" s="8"/>
      <c r="F51" s="8"/>
      <c r="G51" s="8"/>
    </row>
    <row r="52" spans="1:7" x14ac:dyDescent="0.2">
      <c r="A52" s="45">
        <v>8</v>
      </c>
      <c r="B52" s="40" t="s">
        <v>93</v>
      </c>
      <c r="C52" s="39"/>
      <c r="D52" s="38"/>
      <c r="E52" s="38"/>
      <c r="F52" s="38"/>
      <c r="G52" s="52">
        <v>0</v>
      </c>
    </row>
    <row r="53" spans="1:7" x14ac:dyDescent="0.2">
      <c r="A53" s="130" t="s">
        <v>41</v>
      </c>
      <c r="B53" s="130"/>
      <c r="C53" s="130"/>
      <c r="D53" s="130"/>
      <c r="E53" s="130"/>
      <c r="F53" s="130"/>
      <c r="G53" s="130"/>
    </row>
    <row r="54" spans="1:7" x14ac:dyDescent="0.2">
      <c r="A54" s="130"/>
      <c r="B54" s="130"/>
      <c r="C54" s="130"/>
      <c r="D54" s="130"/>
      <c r="E54" s="130"/>
      <c r="F54" s="130"/>
      <c r="G54" s="130"/>
    </row>
    <row r="55" spans="1:7" ht="25.5" x14ac:dyDescent="0.2">
      <c r="A55" s="7">
        <v>9</v>
      </c>
      <c r="B55" s="17" t="s">
        <v>94</v>
      </c>
      <c r="C55" s="64"/>
      <c r="D55" s="17"/>
      <c r="E55" s="17"/>
      <c r="F55" s="17"/>
      <c r="G55" s="22">
        <v>0</v>
      </c>
    </row>
    <row r="56" spans="1:7" x14ac:dyDescent="0.2">
      <c r="A56" s="83"/>
      <c r="B56" s="18"/>
      <c r="C56" s="19"/>
      <c r="D56" s="18"/>
      <c r="E56" s="18"/>
      <c r="F56" s="18"/>
      <c r="G56" s="92"/>
    </row>
    <row r="57" spans="1:7" ht="25.5" x14ac:dyDescent="0.2">
      <c r="A57" s="7">
        <v>10</v>
      </c>
      <c r="B57" s="17" t="s">
        <v>95</v>
      </c>
      <c r="C57" s="64"/>
      <c r="D57" s="17"/>
      <c r="E57" s="17"/>
      <c r="F57" s="17"/>
      <c r="G57" s="22">
        <v>0</v>
      </c>
    </row>
    <row r="58" spans="1:7" x14ac:dyDescent="0.2">
      <c r="A58" s="8"/>
      <c r="B58" s="8"/>
      <c r="C58" s="65"/>
      <c r="D58" s="8"/>
      <c r="E58" s="8"/>
      <c r="F58" s="8"/>
      <c r="G58" s="93"/>
    </row>
    <row r="59" spans="1:7" ht="38.25" x14ac:dyDescent="0.2">
      <c r="A59" s="82">
        <v>11</v>
      </c>
      <c r="B59" s="40" t="s">
        <v>96</v>
      </c>
      <c r="C59" s="57"/>
      <c r="D59" s="38"/>
      <c r="E59" s="38"/>
      <c r="F59" s="38"/>
      <c r="G59" s="52">
        <v>0</v>
      </c>
    </row>
    <row r="60" spans="1:7" x14ac:dyDescent="0.2">
      <c r="C60" s="53"/>
      <c r="G60" s="94"/>
    </row>
    <row r="61" spans="1:7" ht="25.5" x14ac:dyDescent="0.2">
      <c r="A61" s="82">
        <v>12</v>
      </c>
      <c r="B61" s="40" t="s">
        <v>42</v>
      </c>
      <c r="C61" s="57"/>
      <c r="D61" s="38"/>
      <c r="E61" s="38"/>
      <c r="F61" s="38"/>
      <c r="G61" s="52">
        <v>0</v>
      </c>
    </row>
    <row r="62" spans="1:7" x14ac:dyDescent="0.2">
      <c r="A62" s="8"/>
      <c r="B62" s="8"/>
      <c r="C62" s="8"/>
      <c r="D62" s="8"/>
      <c r="E62" s="8"/>
      <c r="F62" s="8"/>
      <c r="G62" s="8"/>
    </row>
    <row r="63" spans="1:7" ht="12.75" customHeight="1" x14ac:dyDescent="0.2">
      <c r="A63" s="111">
        <v>13</v>
      </c>
      <c r="B63" s="112" t="s">
        <v>7</v>
      </c>
      <c r="C63" s="112"/>
      <c r="D63" s="112"/>
      <c r="E63" s="112"/>
      <c r="F63" s="9">
        <f>SUM(F38,F39,F40,F41,G46,G50,G52,G55,G57,G59,G61)</f>
        <v>1300</v>
      </c>
      <c r="G63" s="10"/>
    </row>
    <row r="64" spans="1:7" x14ac:dyDescent="0.2">
      <c r="A64" s="111"/>
      <c r="B64" s="113" t="s">
        <v>61</v>
      </c>
      <c r="C64" s="114"/>
      <c r="D64" s="114"/>
      <c r="E64" s="114"/>
      <c r="F64" s="115"/>
      <c r="G64" s="8"/>
    </row>
    <row r="65" spans="1:7" ht="15" x14ac:dyDescent="0.25">
      <c r="A65" s="11"/>
      <c r="B65" s="12" t="s">
        <v>58</v>
      </c>
      <c r="C65" s="11"/>
      <c r="D65" s="11"/>
      <c r="E65" s="13" t="s">
        <v>8</v>
      </c>
      <c r="F65" s="11"/>
      <c r="G65" s="11"/>
    </row>
    <row r="67" spans="1:7" x14ac:dyDescent="0.2">
      <c r="A67" s="117" t="s">
        <v>98</v>
      </c>
      <c r="B67" s="117"/>
      <c r="C67" s="117"/>
      <c r="D67" s="117"/>
      <c r="E67" s="117"/>
      <c r="F67" s="117"/>
      <c r="G67" s="117"/>
    </row>
    <row r="68" spans="1:7" x14ac:dyDescent="0.2">
      <c r="A68" s="103"/>
      <c r="B68" s="104"/>
      <c r="C68" s="104"/>
      <c r="D68" s="104"/>
      <c r="E68" s="104"/>
      <c r="F68" s="104"/>
      <c r="G68" s="104"/>
    </row>
    <row r="69" spans="1:7" ht="12.75" customHeight="1" x14ac:dyDescent="0.2">
      <c r="A69" s="117" t="s">
        <v>99</v>
      </c>
      <c r="B69" s="118"/>
      <c r="C69" s="118"/>
      <c r="D69" s="118"/>
      <c r="E69" s="118"/>
      <c r="F69" s="118"/>
      <c r="G69" s="118"/>
    </row>
    <row r="70" spans="1:7" ht="12" customHeight="1" x14ac:dyDescent="0.2">
      <c r="A70" s="107" t="s">
        <v>97</v>
      </c>
      <c r="B70" s="107"/>
      <c r="C70" s="107"/>
      <c r="D70" s="107"/>
      <c r="E70" s="107"/>
      <c r="F70" s="107"/>
      <c r="G70" s="73"/>
    </row>
    <row r="71" spans="1:7" ht="74.25" customHeight="1" x14ac:dyDescent="0.2">
      <c r="A71" s="1" t="s">
        <v>0</v>
      </c>
      <c r="B71" s="1" t="s">
        <v>1</v>
      </c>
      <c r="C71" s="1"/>
      <c r="D71" s="1" t="s">
        <v>16</v>
      </c>
      <c r="E71" s="1" t="s">
        <v>12</v>
      </c>
      <c r="F71" s="1" t="s">
        <v>64</v>
      </c>
      <c r="G71" s="67"/>
    </row>
    <row r="72" spans="1:7" x14ac:dyDescent="0.2">
      <c r="A72" s="27"/>
      <c r="B72" s="108"/>
      <c r="C72" s="108"/>
      <c r="D72" s="108"/>
      <c r="E72" s="108"/>
      <c r="F72" s="27"/>
      <c r="G72" s="68"/>
    </row>
    <row r="73" spans="1:7" ht="51" x14ac:dyDescent="0.2">
      <c r="A73" s="28">
        <v>1</v>
      </c>
      <c r="B73" s="50" t="s">
        <v>80</v>
      </c>
      <c r="C73" s="23"/>
      <c r="D73" s="30">
        <v>700</v>
      </c>
      <c r="E73" s="35"/>
      <c r="F73" s="30">
        <f>D73*((100+E73)/100)</f>
        <v>700</v>
      </c>
      <c r="G73" s="69"/>
    </row>
    <row r="74" spans="1:7" x14ac:dyDescent="0.2">
      <c r="A74" s="33">
        <v>2</v>
      </c>
      <c r="B74" s="124" t="s">
        <v>6</v>
      </c>
      <c r="C74" s="125"/>
      <c r="D74" s="125"/>
      <c r="E74" s="126"/>
      <c r="F74" s="85">
        <f>SUM(F73:F73)</f>
        <v>700</v>
      </c>
      <c r="G74" s="16"/>
    </row>
    <row r="75" spans="1:7" x14ac:dyDescent="0.2">
      <c r="A75" s="55"/>
      <c r="B75" s="129" t="s">
        <v>10</v>
      </c>
      <c r="C75" s="129"/>
      <c r="D75" s="129"/>
      <c r="E75" s="129"/>
      <c r="F75" s="129"/>
      <c r="G75" s="16"/>
    </row>
    <row r="76" spans="1:7" ht="26.25" customHeight="1" x14ac:dyDescent="0.2">
      <c r="A76" s="55"/>
      <c r="B76" s="106" t="s">
        <v>11</v>
      </c>
      <c r="C76" s="106"/>
      <c r="D76" s="106"/>
      <c r="E76" s="106"/>
      <c r="F76" s="106"/>
      <c r="G76" s="16"/>
    </row>
    <row r="77" spans="1:7" ht="38.25" x14ac:dyDescent="0.2">
      <c r="A77" s="7">
        <v>3</v>
      </c>
      <c r="B77" s="17" t="s">
        <v>9</v>
      </c>
      <c r="C77" s="21"/>
      <c r="D77" s="17"/>
      <c r="E77" s="17"/>
      <c r="F77" s="17"/>
      <c r="G77" s="22">
        <f>IF(C77="si",F74*0.2,0)</f>
        <v>0</v>
      </c>
    </row>
    <row r="78" spans="1:7" x14ac:dyDescent="0.2">
      <c r="A78" s="99"/>
      <c r="B78" s="18"/>
      <c r="C78" s="88"/>
      <c r="D78" s="18"/>
      <c r="E78" s="18"/>
      <c r="F78" s="18"/>
      <c r="G78" s="66"/>
    </row>
    <row r="79" spans="1:7" ht="38.25" x14ac:dyDescent="0.2">
      <c r="A79" s="7">
        <v>4</v>
      </c>
      <c r="B79" s="17" t="s">
        <v>92</v>
      </c>
      <c r="C79" s="21"/>
      <c r="D79" s="17"/>
      <c r="E79" s="17"/>
      <c r="F79" s="17"/>
      <c r="G79" s="22">
        <f>IF(C79="si",(F71*5)/100,0)</f>
        <v>0</v>
      </c>
    </row>
    <row r="80" spans="1:7" x14ac:dyDescent="0.2">
      <c r="A80" s="55"/>
      <c r="B80" s="18"/>
      <c r="C80" s="19"/>
      <c r="D80" s="18"/>
      <c r="E80" s="18"/>
      <c r="F80" s="18"/>
      <c r="G80" s="18"/>
    </row>
    <row r="81" spans="1:7" ht="38.25" x14ac:dyDescent="0.2">
      <c r="A81" s="7">
        <v>5</v>
      </c>
      <c r="B81" s="17" t="s">
        <v>14</v>
      </c>
      <c r="C81" s="21"/>
      <c r="D81" s="17"/>
      <c r="E81" s="17"/>
      <c r="F81" s="17"/>
      <c r="G81" s="22">
        <f>IF(C81="si",(F74*15)/100,0)</f>
        <v>0</v>
      </c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45">
        <v>6</v>
      </c>
      <c r="B83" s="40" t="s">
        <v>93</v>
      </c>
      <c r="C83" s="39"/>
      <c r="D83" s="38"/>
      <c r="E83" s="38"/>
      <c r="F83" s="38"/>
      <c r="G83" s="52">
        <v>0</v>
      </c>
    </row>
    <row r="84" spans="1:7" x14ac:dyDescent="0.2">
      <c r="A84" s="130" t="s">
        <v>41</v>
      </c>
      <c r="B84" s="130"/>
      <c r="C84" s="130"/>
      <c r="D84" s="130"/>
      <c r="E84" s="130"/>
      <c r="F84" s="130"/>
      <c r="G84" s="130"/>
    </row>
    <row r="85" spans="1:7" x14ac:dyDescent="0.2">
      <c r="A85" s="130"/>
      <c r="B85" s="130"/>
      <c r="C85" s="130"/>
      <c r="D85" s="130"/>
      <c r="E85" s="130"/>
      <c r="F85" s="130"/>
      <c r="G85" s="130"/>
    </row>
    <row r="86" spans="1:7" ht="25.5" x14ac:dyDescent="0.2">
      <c r="A86" s="7">
        <v>7</v>
      </c>
      <c r="B86" s="17" t="s">
        <v>94</v>
      </c>
      <c r="C86" s="64"/>
      <c r="D86" s="17"/>
      <c r="E86" s="17"/>
      <c r="F86" s="17"/>
      <c r="G86" s="22">
        <v>0</v>
      </c>
    </row>
    <row r="87" spans="1:7" ht="14.25" customHeight="1" x14ac:dyDescent="0.2">
      <c r="A87" s="99"/>
      <c r="B87" s="18"/>
      <c r="C87" s="19"/>
      <c r="D87" s="18"/>
      <c r="E87" s="18"/>
      <c r="F87" s="18"/>
      <c r="G87" s="92"/>
    </row>
    <row r="88" spans="1:7" ht="25.5" x14ac:dyDescent="0.2">
      <c r="A88" s="7">
        <v>8</v>
      </c>
      <c r="B88" s="17" t="s">
        <v>95</v>
      </c>
      <c r="C88" s="64"/>
      <c r="D88" s="17"/>
      <c r="E88" s="17"/>
      <c r="F88" s="17"/>
      <c r="G88" s="22">
        <v>0</v>
      </c>
    </row>
    <row r="89" spans="1:7" x14ac:dyDescent="0.2">
      <c r="A89" s="8"/>
      <c r="B89" s="8"/>
      <c r="C89" s="65"/>
      <c r="D89" s="8"/>
      <c r="E89" s="8"/>
      <c r="F89" s="8"/>
      <c r="G89" s="93"/>
    </row>
    <row r="90" spans="1:7" ht="38.25" x14ac:dyDescent="0.2">
      <c r="A90" s="98">
        <v>9</v>
      </c>
      <c r="B90" s="40" t="s">
        <v>96</v>
      </c>
      <c r="C90" s="57"/>
      <c r="D90" s="38"/>
      <c r="E90" s="38"/>
      <c r="F90" s="38"/>
      <c r="G90" s="52">
        <v>0</v>
      </c>
    </row>
    <row r="91" spans="1:7" x14ac:dyDescent="0.2">
      <c r="C91" s="53"/>
      <c r="G91" s="94"/>
    </row>
    <row r="92" spans="1:7" ht="25.5" x14ac:dyDescent="0.2">
      <c r="A92" s="82">
        <v>10</v>
      </c>
      <c r="B92" s="40" t="s">
        <v>42</v>
      </c>
      <c r="C92" s="57"/>
      <c r="D92" s="38"/>
      <c r="E92" s="38"/>
      <c r="F92" s="38"/>
      <c r="G92" s="52">
        <v>0</v>
      </c>
    </row>
    <row r="93" spans="1:7" x14ac:dyDescent="0.2">
      <c r="A93" s="8"/>
      <c r="B93" s="8"/>
      <c r="C93" s="8"/>
      <c r="D93" s="8"/>
      <c r="E93" s="8"/>
      <c r="F93" s="8"/>
      <c r="G93" s="8"/>
    </row>
    <row r="94" spans="1:7" ht="18" x14ac:dyDescent="0.2">
      <c r="A94" s="111">
        <v>11</v>
      </c>
      <c r="B94" s="112" t="s">
        <v>7</v>
      </c>
      <c r="C94" s="112"/>
      <c r="D94" s="112"/>
      <c r="E94" s="112"/>
      <c r="F94" s="9">
        <f>SUM(F70,F71,F72,F73,G77,G81,G83,G86,G88,G90,G92)</f>
        <v>700</v>
      </c>
      <c r="G94" s="10"/>
    </row>
    <row r="95" spans="1:7" x14ac:dyDescent="0.2">
      <c r="A95" s="111"/>
      <c r="B95" s="113" t="s">
        <v>61</v>
      </c>
      <c r="C95" s="114"/>
      <c r="D95" s="114"/>
      <c r="E95" s="114"/>
      <c r="F95" s="115"/>
      <c r="G95" s="8"/>
    </row>
    <row r="96" spans="1:7" ht="15" x14ac:dyDescent="0.25">
      <c r="A96" s="11"/>
      <c r="B96" s="12" t="s">
        <v>58</v>
      </c>
      <c r="C96" s="11"/>
      <c r="D96" s="11"/>
      <c r="E96" s="13" t="s">
        <v>8</v>
      </c>
      <c r="F96" s="11"/>
      <c r="G96" s="11"/>
    </row>
    <row r="98" spans="1:7" x14ac:dyDescent="0.2">
      <c r="A98" s="117" t="s">
        <v>98</v>
      </c>
      <c r="B98" s="117"/>
      <c r="C98" s="117"/>
      <c r="D98" s="117"/>
      <c r="E98" s="117"/>
      <c r="F98" s="117"/>
      <c r="G98" s="117"/>
    </row>
    <row r="99" spans="1:7" x14ac:dyDescent="0.2">
      <c r="A99" s="103"/>
      <c r="B99" s="104"/>
      <c r="C99" s="104"/>
      <c r="D99" s="104"/>
      <c r="E99" s="104"/>
      <c r="F99" s="104"/>
      <c r="G99" s="104"/>
    </row>
    <row r="100" spans="1:7" ht="12.75" customHeight="1" x14ac:dyDescent="0.2">
      <c r="A100" s="117" t="s">
        <v>99</v>
      </c>
      <c r="B100" s="118"/>
      <c r="C100" s="118"/>
      <c r="D100" s="118"/>
      <c r="E100" s="118"/>
      <c r="F100" s="118"/>
      <c r="G100" s="118"/>
    </row>
    <row r="101" spans="1:7" ht="26.25" customHeight="1" x14ac:dyDescent="0.2">
      <c r="A101" s="107" t="s">
        <v>81</v>
      </c>
      <c r="B101" s="107"/>
      <c r="C101" s="107"/>
      <c r="D101" s="107"/>
      <c r="E101" s="107"/>
      <c r="F101" s="107"/>
      <c r="G101" s="73"/>
    </row>
    <row r="102" spans="1:7" ht="73.5" customHeight="1" x14ac:dyDescent="0.2">
      <c r="A102" s="1" t="s">
        <v>0</v>
      </c>
      <c r="B102" s="1" t="s">
        <v>1</v>
      </c>
      <c r="C102" s="1"/>
      <c r="D102" s="1" t="s">
        <v>16</v>
      </c>
      <c r="E102" s="1" t="s">
        <v>12</v>
      </c>
      <c r="F102" s="1" t="s">
        <v>64</v>
      </c>
      <c r="G102" s="67"/>
    </row>
    <row r="103" spans="1:7" x14ac:dyDescent="0.2">
      <c r="A103" s="27"/>
      <c r="B103" s="108"/>
      <c r="C103" s="108"/>
      <c r="D103" s="108"/>
      <c r="E103" s="108"/>
      <c r="F103" s="27"/>
      <c r="G103" s="68"/>
    </row>
    <row r="104" spans="1:7" x14ac:dyDescent="0.2">
      <c r="A104" s="28">
        <v>1</v>
      </c>
      <c r="B104" s="29" t="s">
        <v>3</v>
      </c>
      <c r="C104" s="23"/>
      <c r="D104" s="30">
        <v>300</v>
      </c>
      <c r="E104" s="35"/>
      <c r="F104" s="30">
        <f>D104*((100+E104)/100)</f>
        <v>300</v>
      </c>
      <c r="G104" s="69"/>
    </row>
    <row r="105" spans="1:7" ht="9.75" customHeight="1" x14ac:dyDescent="0.2">
      <c r="A105" s="31">
        <v>2</v>
      </c>
      <c r="B105" s="32" t="s">
        <v>4</v>
      </c>
      <c r="C105" s="23"/>
      <c r="D105" s="30">
        <v>350</v>
      </c>
      <c r="E105" s="35"/>
      <c r="F105" s="30">
        <f t="shared" ref="F105" si="2">D105*((100+E105)/100)</f>
        <v>350</v>
      </c>
      <c r="G105" s="69"/>
    </row>
    <row r="106" spans="1:7" x14ac:dyDescent="0.2">
      <c r="A106" s="31">
        <v>3</v>
      </c>
      <c r="B106" s="41" t="s">
        <v>40</v>
      </c>
      <c r="C106" s="23"/>
      <c r="D106" s="30">
        <v>300</v>
      </c>
      <c r="E106" s="35"/>
      <c r="F106" s="30">
        <f>D106*((100+E106)/100)</f>
        <v>300</v>
      </c>
      <c r="G106" s="69"/>
    </row>
    <row r="107" spans="1:7" x14ac:dyDescent="0.2">
      <c r="A107" s="33">
        <v>4</v>
      </c>
      <c r="B107" s="109" t="s">
        <v>6</v>
      </c>
      <c r="C107" s="109"/>
      <c r="D107" s="109"/>
      <c r="E107" s="109"/>
      <c r="F107" s="5">
        <f>SUM(F104:F106)</f>
        <v>950</v>
      </c>
      <c r="G107" s="16"/>
    </row>
    <row r="108" spans="1:7" x14ac:dyDescent="0.2">
      <c r="A108" s="55"/>
      <c r="B108" s="129" t="s">
        <v>10</v>
      </c>
      <c r="C108" s="129"/>
      <c r="D108" s="129"/>
      <c r="E108" s="129"/>
      <c r="F108" s="129"/>
      <c r="G108" s="16"/>
    </row>
    <row r="109" spans="1:7" x14ac:dyDescent="0.2">
      <c r="A109" s="55"/>
      <c r="B109" s="106" t="s">
        <v>11</v>
      </c>
      <c r="C109" s="106"/>
      <c r="D109" s="106"/>
      <c r="E109" s="106"/>
      <c r="F109" s="106"/>
      <c r="G109" s="16"/>
    </row>
    <row r="110" spans="1:7" ht="38.25" x14ac:dyDescent="0.2">
      <c r="A110" s="7">
        <v>5</v>
      </c>
      <c r="B110" s="17" t="s">
        <v>9</v>
      </c>
      <c r="C110" s="21"/>
      <c r="D110" s="17"/>
      <c r="E110" s="17"/>
      <c r="F110" s="17"/>
      <c r="G110" s="22">
        <f>IF(C110="si",F107*0.2,0)</f>
        <v>0</v>
      </c>
    </row>
    <row r="111" spans="1:7" x14ac:dyDescent="0.2">
      <c r="A111" s="99"/>
      <c r="B111" s="18"/>
      <c r="C111" s="88"/>
      <c r="D111" s="18"/>
      <c r="E111" s="18"/>
      <c r="F111" s="18"/>
      <c r="G111" s="66"/>
    </row>
    <row r="112" spans="1:7" ht="38.25" x14ac:dyDescent="0.2">
      <c r="A112" s="7">
        <v>6</v>
      </c>
      <c r="B112" s="17" t="s">
        <v>92</v>
      </c>
      <c r="C112" s="21"/>
      <c r="D112" s="17"/>
      <c r="E112" s="17"/>
      <c r="F112" s="17"/>
      <c r="G112" s="22">
        <f>IF(C112="si",(F104*5)/100,0)</f>
        <v>0</v>
      </c>
    </row>
    <row r="113" spans="1:7" x14ac:dyDescent="0.2">
      <c r="A113" s="55"/>
      <c r="B113" s="18"/>
      <c r="C113" s="19"/>
      <c r="D113" s="18"/>
      <c r="E113" s="18"/>
      <c r="F113" s="18"/>
      <c r="G113" s="18"/>
    </row>
    <row r="114" spans="1:7" ht="38.25" x14ac:dyDescent="0.2">
      <c r="A114" s="7">
        <v>7</v>
      </c>
      <c r="B114" s="17" t="s">
        <v>14</v>
      </c>
      <c r="C114" s="21"/>
      <c r="D114" s="17"/>
      <c r="E114" s="17"/>
      <c r="F114" s="17"/>
      <c r="G114" s="22">
        <f>IF(C114="si",(F107*15)/100,0)</f>
        <v>0</v>
      </c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ht="51" customHeight="1" x14ac:dyDescent="0.2">
      <c r="A116" s="45">
        <v>8</v>
      </c>
      <c r="B116" s="40" t="s">
        <v>93</v>
      </c>
      <c r="C116" s="39"/>
      <c r="D116" s="38"/>
      <c r="E116" s="38"/>
      <c r="F116" s="38"/>
      <c r="G116" s="52">
        <v>0</v>
      </c>
    </row>
    <row r="117" spans="1:7" x14ac:dyDescent="0.2">
      <c r="A117" s="130" t="s">
        <v>41</v>
      </c>
      <c r="B117" s="130"/>
      <c r="C117" s="130"/>
      <c r="D117" s="130"/>
      <c r="E117" s="130"/>
      <c r="F117" s="130"/>
      <c r="G117" s="130"/>
    </row>
    <row r="118" spans="1:7" x14ac:dyDescent="0.2">
      <c r="A118" s="130"/>
      <c r="B118" s="130"/>
      <c r="C118" s="130"/>
      <c r="D118" s="130"/>
      <c r="E118" s="130"/>
      <c r="F118" s="130"/>
      <c r="G118" s="130"/>
    </row>
    <row r="119" spans="1:7" ht="25.5" x14ac:dyDescent="0.2">
      <c r="A119" s="7">
        <v>9</v>
      </c>
      <c r="B119" s="17" t="s">
        <v>94</v>
      </c>
      <c r="C119" s="64"/>
      <c r="D119" s="17"/>
      <c r="E119" s="17"/>
      <c r="F119" s="17"/>
      <c r="G119" s="22">
        <v>0</v>
      </c>
    </row>
    <row r="120" spans="1:7" x14ac:dyDescent="0.2">
      <c r="A120" s="83"/>
      <c r="B120" s="18"/>
      <c r="C120" s="19"/>
      <c r="D120" s="18"/>
      <c r="E120" s="18"/>
      <c r="F120" s="18"/>
      <c r="G120" s="92"/>
    </row>
    <row r="121" spans="1:7" ht="14.25" customHeight="1" x14ac:dyDescent="0.2">
      <c r="A121" s="7">
        <v>10</v>
      </c>
      <c r="B121" s="17" t="s">
        <v>95</v>
      </c>
      <c r="C121" s="64"/>
      <c r="D121" s="17"/>
      <c r="E121" s="17"/>
      <c r="F121" s="17"/>
      <c r="G121" s="22">
        <v>0</v>
      </c>
    </row>
    <row r="122" spans="1:7" x14ac:dyDescent="0.2">
      <c r="A122" s="8"/>
      <c r="B122" s="8"/>
      <c r="C122" s="65"/>
      <c r="D122" s="8"/>
      <c r="E122" s="8"/>
      <c r="F122" s="8"/>
      <c r="G122" s="93"/>
    </row>
    <row r="123" spans="1:7" ht="38.25" x14ac:dyDescent="0.2">
      <c r="A123" s="82">
        <v>11</v>
      </c>
      <c r="B123" s="40" t="s">
        <v>96</v>
      </c>
      <c r="C123" s="57"/>
      <c r="D123" s="38"/>
      <c r="E123" s="38"/>
      <c r="F123" s="38"/>
      <c r="G123" s="52">
        <v>0</v>
      </c>
    </row>
    <row r="124" spans="1:7" x14ac:dyDescent="0.2">
      <c r="C124" s="53"/>
      <c r="G124" s="94"/>
    </row>
    <row r="125" spans="1:7" ht="25.5" x14ac:dyDescent="0.2">
      <c r="A125" s="82">
        <v>12</v>
      </c>
      <c r="B125" s="40" t="s">
        <v>42</v>
      </c>
      <c r="C125" s="57"/>
      <c r="D125" s="38"/>
      <c r="E125" s="38"/>
      <c r="F125" s="38"/>
      <c r="G125" s="52">
        <v>0</v>
      </c>
    </row>
    <row r="126" spans="1:7" x14ac:dyDescent="0.2">
      <c r="A126" s="8"/>
      <c r="B126" s="8"/>
      <c r="C126" s="8"/>
      <c r="D126" s="8"/>
      <c r="E126" s="8"/>
      <c r="F126" s="8"/>
      <c r="G126" s="93"/>
    </row>
    <row r="127" spans="1:7" ht="12.75" customHeight="1" x14ac:dyDescent="0.2">
      <c r="A127" s="131">
        <v>13</v>
      </c>
      <c r="B127" s="133" t="s">
        <v>7</v>
      </c>
      <c r="C127" s="134"/>
      <c r="D127" s="134"/>
      <c r="E127" s="135"/>
      <c r="F127" s="9">
        <f>SUM(F103,F104,F105,F106,G110,G114,G116,G119,G121,G123,G125)</f>
        <v>950</v>
      </c>
      <c r="G127" s="10"/>
    </row>
    <row r="128" spans="1:7" x14ac:dyDescent="0.2">
      <c r="A128" s="132"/>
      <c r="B128" s="113" t="s">
        <v>61</v>
      </c>
      <c r="C128" s="114"/>
      <c r="D128" s="114"/>
      <c r="E128" s="114"/>
      <c r="F128" s="115"/>
      <c r="G128" s="8"/>
    </row>
    <row r="129" spans="1:7" ht="15" x14ac:dyDescent="0.25">
      <c r="A129" s="11"/>
      <c r="B129" s="12" t="s">
        <v>58</v>
      </c>
      <c r="C129" s="11"/>
      <c r="D129" s="11"/>
      <c r="E129" s="13" t="s">
        <v>8</v>
      </c>
      <c r="F129" s="11"/>
      <c r="G129" s="11"/>
    </row>
    <row r="131" spans="1:7" x14ac:dyDescent="0.2">
      <c r="A131" s="117" t="s">
        <v>98</v>
      </c>
      <c r="B131" s="117"/>
      <c r="C131" s="117"/>
      <c r="D131" s="117"/>
      <c r="E131" s="117"/>
      <c r="F131" s="117"/>
      <c r="G131" s="117"/>
    </row>
    <row r="132" spans="1:7" x14ac:dyDescent="0.2">
      <c r="A132" s="103"/>
      <c r="B132" s="104"/>
      <c r="C132" s="104"/>
      <c r="D132" s="104"/>
      <c r="E132" s="104"/>
      <c r="F132" s="104"/>
      <c r="G132" s="104"/>
    </row>
    <row r="133" spans="1:7" ht="15" customHeight="1" x14ac:dyDescent="0.2">
      <c r="A133" s="117" t="s">
        <v>99</v>
      </c>
      <c r="B133" s="118"/>
      <c r="C133" s="118"/>
      <c r="D133" s="118"/>
      <c r="E133" s="118"/>
      <c r="F133" s="118"/>
      <c r="G133" s="118"/>
    </row>
    <row r="134" spans="1:7" ht="14.25" x14ac:dyDescent="0.2">
      <c r="A134" s="120" t="s">
        <v>82</v>
      </c>
      <c r="B134" s="121"/>
      <c r="C134" s="121"/>
      <c r="D134" s="121"/>
      <c r="E134" s="121"/>
      <c r="F134" s="136"/>
      <c r="G134" s="73"/>
    </row>
    <row r="135" spans="1:7" ht="76.5" x14ac:dyDescent="0.2">
      <c r="A135" s="1" t="s">
        <v>0</v>
      </c>
      <c r="B135" s="1" t="s">
        <v>1</v>
      </c>
      <c r="C135" s="1"/>
      <c r="D135" s="1" t="s">
        <v>16</v>
      </c>
      <c r="E135" s="1" t="s">
        <v>12</v>
      </c>
      <c r="F135" s="1" t="s">
        <v>64</v>
      </c>
      <c r="G135" s="67"/>
    </row>
    <row r="136" spans="1:7" x14ac:dyDescent="0.2">
      <c r="A136" s="27"/>
      <c r="B136" s="122"/>
      <c r="C136" s="123"/>
      <c r="D136" s="122"/>
      <c r="E136" s="123"/>
      <c r="F136" s="27"/>
      <c r="G136" s="68"/>
    </row>
    <row r="137" spans="1:7" x14ac:dyDescent="0.2">
      <c r="A137" s="28">
        <v>1</v>
      </c>
      <c r="B137" s="29" t="s">
        <v>3</v>
      </c>
      <c r="C137" s="23"/>
      <c r="D137" s="30">
        <v>250</v>
      </c>
      <c r="E137" s="35"/>
      <c r="F137" s="30">
        <f>D137*((100+E137)/100)</f>
        <v>250</v>
      </c>
      <c r="G137" s="69"/>
    </row>
    <row r="138" spans="1:7" x14ac:dyDescent="0.2">
      <c r="A138" s="31">
        <v>2</v>
      </c>
      <c r="B138" s="32" t="s">
        <v>4</v>
      </c>
      <c r="C138" s="23"/>
      <c r="D138" s="30">
        <v>250</v>
      </c>
      <c r="E138" s="35"/>
      <c r="F138" s="30">
        <f t="shared" ref="F138" si="3">D138*((100+E138)/100)</f>
        <v>250</v>
      </c>
      <c r="G138" s="69"/>
    </row>
    <row r="139" spans="1:7" x14ac:dyDescent="0.2">
      <c r="A139" s="31">
        <v>3</v>
      </c>
      <c r="B139" s="41" t="s">
        <v>40</v>
      </c>
      <c r="C139" s="23"/>
      <c r="D139" s="30">
        <v>300</v>
      </c>
      <c r="E139" s="35"/>
      <c r="F139" s="30">
        <f>D139*((100+E139)/100)</f>
        <v>300</v>
      </c>
      <c r="G139" s="69"/>
    </row>
    <row r="140" spans="1:7" ht="12.75" customHeight="1" x14ac:dyDescent="0.2">
      <c r="A140" s="33">
        <v>4</v>
      </c>
      <c r="B140" s="109" t="s">
        <v>6</v>
      </c>
      <c r="C140" s="109"/>
      <c r="D140" s="109"/>
      <c r="E140" s="109"/>
      <c r="F140" s="5">
        <f>SUM(F137:F139)</f>
        <v>800</v>
      </c>
      <c r="G140" s="16"/>
    </row>
    <row r="141" spans="1:7" x14ac:dyDescent="0.2">
      <c r="A141" s="55"/>
      <c r="B141" s="129" t="s">
        <v>10</v>
      </c>
      <c r="C141" s="129"/>
      <c r="D141" s="129"/>
      <c r="E141" s="129"/>
      <c r="F141" s="129"/>
      <c r="G141" s="16"/>
    </row>
    <row r="142" spans="1:7" ht="14.25" customHeight="1" x14ac:dyDescent="0.2">
      <c r="A142" s="55"/>
      <c r="B142" s="106" t="s">
        <v>11</v>
      </c>
      <c r="C142" s="106"/>
      <c r="D142" s="106"/>
      <c r="E142" s="106"/>
      <c r="F142" s="106"/>
      <c r="G142" s="16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ht="38.25" x14ac:dyDescent="0.2">
      <c r="A144" s="7">
        <v>5</v>
      </c>
      <c r="B144" s="17" t="s">
        <v>9</v>
      </c>
      <c r="C144" s="21"/>
      <c r="D144" s="17"/>
      <c r="E144" s="17"/>
      <c r="F144" s="17"/>
      <c r="G144" s="22">
        <f>IF(C144="si",F140*0.2,0)</f>
        <v>0</v>
      </c>
    </row>
    <row r="145" spans="1:7" x14ac:dyDescent="0.2">
      <c r="A145" s="99"/>
      <c r="B145" s="18"/>
      <c r="C145" s="88"/>
      <c r="D145" s="18"/>
      <c r="E145" s="18"/>
      <c r="F145" s="18"/>
      <c r="G145" s="66"/>
    </row>
    <row r="146" spans="1:7" ht="38.25" x14ac:dyDescent="0.2">
      <c r="A146" s="7">
        <v>6</v>
      </c>
      <c r="B146" s="17" t="s">
        <v>92</v>
      </c>
      <c r="C146" s="21"/>
      <c r="D146" s="17"/>
      <c r="E146" s="17"/>
      <c r="F146" s="17"/>
      <c r="G146" s="22">
        <f>IF(C146="si",(F137*5)/100,0)</f>
        <v>0</v>
      </c>
    </row>
    <row r="147" spans="1:7" x14ac:dyDescent="0.2">
      <c r="A147" s="55"/>
      <c r="B147" s="18"/>
      <c r="C147" s="19"/>
      <c r="D147" s="18"/>
      <c r="E147" s="18"/>
      <c r="F147" s="18"/>
      <c r="G147" s="18"/>
    </row>
    <row r="148" spans="1:7" ht="38.25" x14ac:dyDescent="0.2">
      <c r="A148" s="7">
        <v>7</v>
      </c>
      <c r="B148" s="17" t="s">
        <v>14</v>
      </c>
      <c r="C148" s="21"/>
      <c r="D148" s="17"/>
      <c r="E148" s="17"/>
      <c r="F148" s="17"/>
      <c r="G148" s="22">
        <f>IF(C148="si",(F140*15)/100,0)</f>
        <v>0</v>
      </c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45">
        <v>8</v>
      </c>
      <c r="B150" s="40" t="s">
        <v>93</v>
      </c>
      <c r="C150" s="39"/>
      <c r="D150" s="38"/>
      <c r="E150" s="38"/>
      <c r="F150" s="38"/>
      <c r="G150" s="52">
        <v>0</v>
      </c>
    </row>
    <row r="151" spans="1:7" x14ac:dyDescent="0.2">
      <c r="A151" s="130" t="s">
        <v>41</v>
      </c>
      <c r="B151" s="130"/>
      <c r="C151" s="130"/>
      <c r="D151" s="130"/>
      <c r="E151" s="130"/>
      <c r="F151" s="130"/>
      <c r="G151" s="130"/>
    </row>
    <row r="152" spans="1:7" x14ac:dyDescent="0.2">
      <c r="A152" s="130"/>
      <c r="B152" s="130"/>
      <c r="C152" s="130"/>
      <c r="D152" s="130"/>
      <c r="E152" s="130"/>
      <c r="F152" s="130"/>
      <c r="G152" s="130"/>
    </row>
    <row r="153" spans="1:7" ht="25.5" x14ac:dyDescent="0.2">
      <c r="A153" s="7">
        <v>9</v>
      </c>
      <c r="B153" s="17" t="s">
        <v>94</v>
      </c>
      <c r="C153" s="64"/>
      <c r="D153" s="17"/>
      <c r="E153" s="17"/>
      <c r="F153" s="17"/>
      <c r="G153" s="22">
        <v>0</v>
      </c>
    </row>
    <row r="154" spans="1:7" x14ac:dyDescent="0.2">
      <c r="A154" s="83"/>
      <c r="B154" s="18"/>
      <c r="C154" s="19"/>
      <c r="D154" s="18"/>
      <c r="E154" s="18"/>
      <c r="F154" s="18"/>
      <c r="G154" s="92"/>
    </row>
    <row r="155" spans="1:7" ht="25.5" x14ac:dyDescent="0.2">
      <c r="A155" s="7">
        <v>10</v>
      </c>
      <c r="B155" s="17" t="s">
        <v>95</v>
      </c>
      <c r="C155" s="64"/>
      <c r="D155" s="17"/>
      <c r="E155" s="17"/>
      <c r="F155" s="17"/>
      <c r="G155" s="22">
        <v>0</v>
      </c>
    </row>
    <row r="156" spans="1:7" x14ac:dyDescent="0.2">
      <c r="A156" s="8"/>
      <c r="B156" s="8"/>
      <c r="C156" s="65"/>
      <c r="D156" s="8"/>
      <c r="E156" s="8"/>
      <c r="F156" s="8"/>
      <c r="G156" s="93"/>
    </row>
    <row r="157" spans="1:7" ht="38.25" x14ac:dyDescent="0.2">
      <c r="A157" s="82">
        <v>11</v>
      </c>
      <c r="B157" s="40" t="s">
        <v>96</v>
      </c>
      <c r="C157" s="57"/>
      <c r="D157" s="38"/>
      <c r="E157" s="38"/>
      <c r="F157" s="38"/>
      <c r="G157" s="52">
        <v>0</v>
      </c>
    </row>
    <row r="158" spans="1:7" x14ac:dyDescent="0.2">
      <c r="C158" s="53"/>
      <c r="G158" s="94"/>
    </row>
    <row r="159" spans="1:7" ht="25.5" x14ac:dyDescent="0.2">
      <c r="A159" s="82">
        <v>12</v>
      </c>
      <c r="B159" s="40" t="s">
        <v>42</v>
      </c>
      <c r="C159" s="57"/>
      <c r="D159" s="38"/>
      <c r="E159" s="38"/>
      <c r="F159" s="38"/>
      <c r="G159" s="52">
        <v>0</v>
      </c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ht="18" x14ac:dyDescent="0.2">
      <c r="A161" s="111">
        <v>13</v>
      </c>
      <c r="B161" s="112" t="s">
        <v>7</v>
      </c>
      <c r="C161" s="112"/>
      <c r="D161" s="112"/>
      <c r="E161" s="112"/>
      <c r="F161" s="9">
        <f>SUM(F136,F137,F138,F139,G144,G148,G150,G153,G155,G157,G159)</f>
        <v>800</v>
      </c>
      <c r="G161" s="10"/>
    </row>
    <row r="162" spans="1:7" x14ac:dyDescent="0.2">
      <c r="A162" s="111"/>
      <c r="B162" s="113" t="s">
        <v>61</v>
      </c>
      <c r="C162" s="114"/>
      <c r="D162" s="114"/>
      <c r="E162" s="114"/>
      <c r="F162" s="115"/>
      <c r="G162" s="8"/>
    </row>
    <row r="163" spans="1:7" ht="15" x14ac:dyDescent="0.25">
      <c r="A163" s="11"/>
      <c r="B163" s="12" t="s">
        <v>58</v>
      </c>
      <c r="C163" s="11"/>
      <c r="D163" s="11"/>
      <c r="E163" s="13" t="s">
        <v>8</v>
      </c>
      <c r="F163" s="11"/>
      <c r="G163" s="11"/>
    </row>
    <row r="165" spans="1:7" x14ac:dyDescent="0.2">
      <c r="A165" s="117" t="s">
        <v>98</v>
      </c>
      <c r="B165" s="117"/>
      <c r="C165" s="117"/>
      <c r="D165" s="117"/>
      <c r="E165" s="117"/>
      <c r="F165" s="117"/>
      <c r="G165" s="117"/>
    </row>
    <row r="166" spans="1:7" x14ac:dyDescent="0.2">
      <c r="A166" s="103"/>
      <c r="B166" s="104"/>
      <c r="C166" s="104"/>
      <c r="D166" s="104"/>
      <c r="E166" s="104"/>
      <c r="F166" s="104"/>
      <c r="G166" s="104"/>
    </row>
    <row r="167" spans="1:7" ht="12.75" customHeight="1" x14ac:dyDescent="0.2">
      <c r="A167" s="117" t="s">
        <v>99</v>
      </c>
      <c r="B167" s="118"/>
      <c r="C167" s="118"/>
      <c r="D167" s="118"/>
      <c r="E167" s="118"/>
      <c r="F167" s="118"/>
      <c r="G167" s="118"/>
    </row>
    <row r="169" spans="1:7" x14ac:dyDescent="0.2">
      <c r="A169" s="128"/>
      <c r="B169" s="128"/>
      <c r="C169" s="128"/>
      <c r="D169" s="128"/>
      <c r="E169" s="128"/>
      <c r="F169" s="128"/>
      <c r="G169" s="128"/>
    </row>
    <row r="170" spans="1:7" x14ac:dyDescent="0.2">
      <c r="A170" s="128"/>
      <c r="B170" s="128"/>
      <c r="C170" s="128"/>
      <c r="D170" s="128"/>
      <c r="E170" s="128"/>
      <c r="F170" s="128"/>
      <c r="G170" s="128"/>
    </row>
    <row r="171" spans="1:7" x14ac:dyDescent="0.2">
      <c r="A171" s="83"/>
      <c r="B171" s="18"/>
      <c r="C171" s="88"/>
      <c r="D171" s="18"/>
      <c r="E171" s="18"/>
      <c r="F171" s="18"/>
      <c r="G171" s="90"/>
    </row>
    <row r="172" spans="1:7" x14ac:dyDescent="0.2">
      <c r="A172" s="83"/>
      <c r="B172" s="18"/>
      <c r="C172" s="19"/>
      <c r="D172" s="18"/>
      <c r="E172" s="18"/>
      <c r="F172" s="18"/>
      <c r="G172" s="18"/>
    </row>
    <row r="173" spans="1:7" x14ac:dyDescent="0.2">
      <c r="A173" s="83"/>
      <c r="B173" s="18"/>
      <c r="C173" s="88"/>
      <c r="D173" s="18"/>
      <c r="E173" s="18"/>
      <c r="F173" s="18"/>
      <c r="G173" s="90"/>
    </row>
    <row r="174" spans="1:7" x14ac:dyDescent="0.2">
      <c r="A174" s="61"/>
      <c r="B174" s="61"/>
      <c r="C174" s="61"/>
      <c r="D174" s="61"/>
      <c r="E174" s="61"/>
      <c r="F174" s="61"/>
      <c r="G174" s="61"/>
    </row>
    <row r="175" spans="1:7" x14ac:dyDescent="0.2">
      <c r="A175" s="83"/>
      <c r="B175" s="18"/>
      <c r="C175" s="60"/>
      <c r="D175" s="61"/>
      <c r="E175" s="61"/>
      <c r="F175" s="61"/>
      <c r="G175" s="63"/>
    </row>
    <row r="176" spans="1:7" x14ac:dyDescent="0.2">
      <c r="A176" s="74"/>
      <c r="B176" s="74"/>
      <c r="C176" s="74"/>
      <c r="D176" s="74"/>
      <c r="E176" s="74"/>
      <c r="F176" s="74"/>
      <c r="G176" s="91"/>
    </row>
    <row r="177" spans="1:7" x14ac:dyDescent="0.2">
      <c r="A177" s="83"/>
      <c r="B177" s="18"/>
      <c r="C177" s="60"/>
      <c r="D177" s="61"/>
      <c r="E177" s="61"/>
      <c r="F177" s="61"/>
      <c r="G177" s="62"/>
    </row>
  </sheetData>
  <mergeCells count="61">
    <mergeCell ref="B107:E107"/>
    <mergeCell ref="A70:F70"/>
    <mergeCell ref="B72:C72"/>
    <mergeCell ref="D72:E72"/>
    <mergeCell ref="B74:E74"/>
    <mergeCell ref="B103:C103"/>
    <mergeCell ref="D103:E103"/>
    <mergeCell ref="B75:F75"/>
    <mergeCell ref="B76:F76"/>
    <mergeCell ref="A94:A95"/>
    <mergeCell ref="B94:E94"/>
    <mergeCell ref="B95:F95"/>
    <mergeCell ref="B136:C136"/>
    <mergeCell ref="D136:E136"/>
    <mergeCell ref="B140:E140"/>
    <mergeCell ref="B108:F108"/>
    <mergeCell ref="B109:F109"/>
    <mergeCell ref="A117:G118"/>
    <mergeCell ref="A127:A128"/>
    <mergeCell ref="B127:E127"/>
    <mergeCell ref="B128:F128"/>
    <mergeCell ref="A134:F134"/>
    <mergeCell ref="A133:G133"/>
    <mergeCell ref="A131:G131"/>
    <mergeCell ref="A101:F101"/>
    <mergeCell ref="A84:G85"/>
    <mergeCell ref="B43:F43"/>
    <mergeCell ref="B44:F44"/>
    <mergeCell ref="A63:A64"/>
    <mergeCell ref="B63:E63"/>
    <mergeCell ref="B64:F64"/>
    <mergeCell ref="A53:G54"/>
    <mergeCell ref="A67:G67"/>
    <mergeCell ref="A69:G69"/>
    <mergeCell ref="A98:G98"/>
    <mergeCell ref="A100:G100"/>
    <mergeCell ref="A1:F1"/>
    <mergeCell ref="B37:C37"/>
    <mergeCell ref="D37:E37"/>
    <mergeCell ref="B42:E42"/>
    <mergeCell ref="A35:F35"/>
    <mergeCell ref="A18:G19"/>
    <mergeCell ref="A28:A29"/>
    <mergeCell ref="B28:E28"/>
    <mergeCell ref="B29:F29"/>
    <mergeCell ref="B3:C3"/>
    <mergeCell ref="D3:E3"/>
    <mergeCell ref="B7:E7"/>
    <mergeCell ref="B8:F8"/>
    <mergeCell ref="B9:F9"/>
    <mergeCell ref="A32:G32"/>
    <mergeCell ref="A34:G34"/>
    <mergeCell ref="A169:G170"/>
    <mergeCell ref="B141:F141"/>
    <mergeCell ref="B142:F142"/>
    <mergeCell ref="A161:A162"/>
    <mergeCell ref="B161:E161"/>
    <mergeCell ref="B162:F162"/>
    <mergeCell ref="A151:G152"/>
    <mergeCell ref="A165:G165"/>
    <mergeCell ref="A167:G16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31" workbookViewId="0">
      <selection activeCell="A26" sqref="A26:G26"/>
    </sheetView>
  </sheetViews>
  <sheetFormatPr defaultRowHeight="12.75" x14ac:dyDescent="0.2"/>
  <cols>
    <col min="1" max="1" width="7.42578125" style="24" bestFit="1" customWidth="1"/>
    <col min="2" max="2" width="39" style="24" bestFit="1" customWidth="1"/>
    <col min="3" max="3" width="2.42578125" style="24" bestFit="1" customWidth="1"/>
    <col min="4" max="4" width="32.28515625" style="24" bestFit="1" customWidth="1"/>
    <col min="5" max="5" width="37.28515625" style="24" bestFit="1" customWidth="1"/>
    <col min="6" max="6" width="22.140625" style="24" customWidth="1"/>
    <col min="7" max="7" width="26" style="24" customWidth="1"/>
    <col min="8" max="16384" width="9.140625" style="24"/>
  </cols>
  <sheetData>
    <row r="1" spans="1:9" ht="14.25" customHeight="1" x14ac:dyDescent="0.2">
      <c r="A1" s="120" t="s">
        <v>83</v>
      </c>
      <c r="B1" s="121"/>
      <c r="C1" s="121"/>
      <c r="D1" s="121"/>
      <c r="E1" s="121"/>
      <c r="F1" s="121"/>
      <c r="G1" s="73"/>
    </row>
    <row r="2" spans="1:9" s="25" customFormat="1" ht="75.75" customHeight="1" x14ac:dyDescent="0.25">
      <c r="A2" s="1" t="s">
        <v>0</v>
      </c>
      <c r="B2" s="1" t="s">
        <v>1</v>
      </c>
      <c r="C2" s="1"/>
      <c r="D2" s="1" t="s">
        <v>16</v>
      </c>
      <c r="E2" s="1" t="s">
        <v>12</v>
      </c>
      <c r="F2" s="1" t="s">
        <v>64</v>
      </c>
      <c r="G2" s="67"/>
    </row>
    <row r="3" spans="1:9" x14ac:dyDescent="0.2">
      <c r="A3" s="26"/>
      <c r="B3" s="108" t="s">
        <v>18</v>
      </c>
      <c r="C3" s="108"/>
      <c r="D3" s="122" t="s">
        <v>2</v>
      </c>
      <c r="E3" s="123"/>
      <c r="F3" s="27"/>
      <c r="G3" s="68"/>
    </row>
    <row r="4" spans="1:9" x14ac:dyDescent="0.2">
      <c r="A4" s="28">
        <v>1</v>
      </c>
      <c r="B4" s="29" t="s">
        <v>3</v>
      </c>
      <c r="C4" s="23"/>
      <c r="D4" s="30">
        <v>200</v>
      </c>
      <c r="E4" s="35"/>
      <c r="F4" s="30">
        <f>D4*((100+E4)/100)</f>
        <v>200</v>
      </c>
      <c r="G4" s="69"/>
    </row>
    <row r="5" spans="1:9" x14ac:dyDescent="0.2">
      <c r="A5" s="31">
        <v>2</v>
      </c>
      <c r="B5" s="32" t="s">
        <v>4</v>
      </c>
      <c r="C5" s="23"/>
      <c r="D5" s="30">
        <v>200</v>
      </c>
      <c r="E5" s="35"/>
      <c r="F5" s="30">
        <f t="shared" ref="F5:F7" si="0">D5*((100+E5)/100)</f>
        <v>200</v>
      </c>
      <c r="G5" s="69"/>
    </row>
    <row r="6" spans="1:9" x14ac:dyDescent="0.2">
      <c r="A6" s="31">
        <v>3</v>
      </c>
      <c r="B6" s="41" t="s">
        <v>36</v>
      </c>
      <c r="C6" s="23"/>
      <c r="D6" s="30">
        <v>300</v>
      </c>
      <c r="E6" s="35"/>
      <c r="F6" s="30">
        <f>D6*((100+E6)/100)</f>
        <v>300</v>
      </c>
      <c r="G6" s="69"/>
    </row>
    <row r="7" spans="1:9" x14ac:dyDescent="0.2">
      <c r="A7" s="31">
        <v>4</v>
      </c>
      <c r="B7" s="41" t="s">
        <v>19</v>
      </c>
      <c r="C7" s="23"/>
      <c r="D7" s="30">
        <v>300</v>
      </c>
      <c r="E7" s="35"/>
      <c r="F7" s="30">
        <f t="shared" si="0"/>
        <v>300</v>
      </c>
      <c r="G7" s="69"/>
    </row>
    <row r="8" spans="1:9" s="34" customFormat="1" x14ac:dyDescent="0.25">
      <c r="A8" s="33">
        <v>5</v>
      </c>
      <c r="B8" s="124" t="s">
        <v>6</v>
      </c>
      <c r="C8" s="125"/>
      <c r="D8" s="125"/>
      <c r="E8" s="126"/>
      <c r="F8" s="5">
        <f>SUM(F4:F7)</f>
        <v>1000</v>
      </c>
      <c r="G8" s="16"/>
    </row>
    <row r="9" spans="1:9" s="6" customFormat="1" x14ac:dyDescent="0.25">
      <c r="A9" s="14"/>
      <c r="B9" s="110" t="s">
        <v>10</v>
      </c>
      <c r="C9" s="110"/>
      <c r="D9" s="110"/>
      <c r="E9" s="110"/>
      <c r="F9" s="110"/>
      <c r="G9" s="16"/>
    </row>
    <row r="10" spans="1:9" s="6" customFormat="1" x14ac:dyDescent="0.25">
      <c r="A10" s="14"/>
      <c r="B10" s="106" t="s">
        <v>11</v>
      </c>
      <c r="C10" s="106"/>
      <c r="D10" s="106"/>
      <c r="E10" s="106"/>
      <c r="F10" s="106"/>
      <c r="G10" s="16"/>
    </row>
    <row r="11" spans="1:9" s="3" customFormat="1" x14ac:dyDescent="0.2">
      <c r="A11" s="8"/>
      <c r="B11" s="8"/>
      <c r="C11" s="8"/>
      <c r="D11" s="8"/>
      <c r="E11" s="8"/>
      <c r="F11" s="8"/>
      <c r="G11" s="8"/>
    </row>
    <row r="12" spans="1:9" s="3" customFormat="1" ht="38.25" x14ac:dyDescent="0.2">
      <c r="A12" s="7">
        <v>6</v>
      </c>
      <c r="B12" s="17" t="s">
        <v>9</v>
      </c>
      <c r="C12" s="21"/>
      <c r="D12" s="17"/>
      <c r="E12" s="17"/>
      <c r="F12" s="17"/>
      <c r="G12" s="22">
        <f>IF(C12="si",F8*0.2,0)</f>
        <v>0</v>
      </c>
    </row>
    <row r="13" spans="1:9" s="3" customFormat="1" x14ac:dyDescent="0.2">
      <c r="A13" s="99"/>
      <c r="B13" s="18"/>
      <c r="C13" s="88"/>
      <c r="D13" s="18"/>
      <c r="E13" s="18"/>
      <c r="F13" s="18"/>
      <c r="G13" s="66"/>
      <c r="H13" s="20"/>
      <c r="I13" s="20"/>
    </row>
    <row r="14" spans="1:9" s="3" customFormat="1" ht="38.25" x14ac:dyDescent="0.2">
      <c r="A14" s="7">
        <v>7</v>
      </c>
      <c r="B14" s="17" t="s">
        <v>92</v>
      </c>
      <c r="C14" s="21"/>
      <c r="D14" s="17"/>
      <c r="E14" s="17"/>
      <c r="F14" s="17"/>
      <c r="G14" s="22">
        <f>IF(C14="si",(F5*5)/100,0)</f>
        <v>0</v>
      </c>
    </row>
    <row r="15" spans="1:9" s="3" customFormat="1" x14ac:dyDescent="0.2">
      <c r="A15" s="14"/>
      <c r="B15" s="18"/>
      <c r="C15" s="19"/>
      <c r="D15" s="18"/>
      <c r="E15" s="18"/>
      <c r="F15" s="18"/>
      <c r="G15" s="18"/>
    </row>
    <row r="16" spans="1:9" s="3" customFormat="1" ht="38.25" x14ac:dyDescent="0.2">
      <c r="A16" s="7">
        <v>8</v>
      </c>
      <c r="B16" s="17" t="s">
        <v>14</v>
      </c>
      <c r="C16" s="21"/>
      <c r="D16" s="17"/>
      <c r="E16" s="17"/>
      <c r="F16" s="17"/>
      <c r="G16" s="22">
        <f>IF(C16="si",(F8*15)/100,0)</f>
        <v>0</v>
      </c>
    </row>
    <row r="17" spans="1:7" s="3" customFormat="1" x14ac:dyDescent="0.2">
      <c r="A17" s="8"/>
      <c r="B17" s="8"/>
      <c r="C17" s="8"/>
      <c r="D17" s="8"/>
      <c r="E17" s="8"/>
      <c r="F17" s="8"/>
      <c r="G17" s="8"/>
    </row>
    <row r="18" spans="1:7" s="4" customFormat="1" x14ac:dyDescent="0.2">
      <c r="A18" s="37">
        <v>9</v>
      </c>
      <c r="B18" s="40" t="s">
        <v>93</v>
      </c>
      <c r="C18" s="39"/>
      <c r="D18" s="38"/>
      <c r="E18" s="38"/>
      <c r="F18" s="38"/>
      <c r="G18" s="52">
        <v>0</v>
      </c>
    </row>
    <row r="19" spans="1:7" s="3" customFormat="1" x14ac:dyDescent="0.2">
      <c r="A19" s="8"/>
      <c r="B19" s="8"/>
      <c r="C19" s="8"/>
      <c r="D19" s="8"/>
      <c r="E19" s="8"/>
      <c r="F19" s="8"/>
      <c r="G19" s="8"/>
    </row>
    <row r="20" spans="1:7" s="3" customFormat="1" ht="18" x14ac:dyDescent="0.2">
      <c r="A20" s="111">
        <v>10</v>
      </c>
      <c r="B20" s="112" t="s">
        <v>7</v>
      </c>
      <c r="C20" s="112"/>
      <c r="D20" s="112"/>
      <c r="E20" s="112"/>
      <c r="F20" s="9">
        <f>SUM(F4,F5,F6,F7,G12,G16,G18)</f>
        <v>1000</v>
      </c>
      <c r="G20" s="10"/>
    </row>
    <row r="21" spans="1:7" x14ac:dyDescent="0.2">
      <c r="A21" s="111"/>
      <c r="B21" s="113" t="s">
        <v>61</v>
      </c>
      <c r="C21" s="114"/>
      <c r="D21" s="114"/>
      <c r="E21" s="114"/>
      <c r="F21" s="115"/>
      <c r="G21" s="8"/>
    </row>
    <row r="22" spans="1:7" ht="15" x14ac:dyDescent="0.25">
      <c r="A22" s="11"/>
      <c r="B22" s="12" t="s">
        <v>58</v>
      </c>
      <c r="C22" s="11"/>
      <c r="D22" s="11"/>
      <c r="E22" s="13" t="s">
        <v>8</v>
      </c>
      <c r="F22" s="11"/>
      <c r="G22" s="11"/>
    </row>
    <row r="24" spans="1:7" x14ac:dyDescent="0.2">
      <c r="A24" s="117" t="s">
        <v>98</v>
      </c>
      <c r="B24" s="117"/>
      <c r="C24" s="117"/>
      <c r="D24" s="117"/>
      <c r="E24" s="117"/>
      <c r="F24" s="117"/>
      <c r="G24" s="117"/>
    </row>
    <row r="25" spans="1:7" x14ac:dyDescent="0.2">
      <c r="A25" s="103"/>
      <c r="B25" s="104"/>
      <c r="C25" s="104"/>
      <c r="D25" s="104"/>
      <c r="E25" s="104"/>
      <c r="F25" s="104"/>
      <c r="G25" s="104"/>
    </row>
    <row r="26" spans="1:7" ht="12.75" customHeight="1" x14ac:dyDescent="0.2">
      <c r="A26" s="117" t="s">
        <v>99</v>
      </c>
      <c r="B26" s="118"/>
      <c r="C26" s="118"/>
      <c r="D26" s="118"/>
      <c r="E26" s="118"/>
      <c r="F26" s="118"/>
      <c r="G26" s="118"/>
    </row>
    <row r="28" spans="1:7" x14ac:dyDescent="0.2">
      <c r="A28" s="51" t="s">
        <v>43</v>
      </c>
      <c r="B28" s="51"/>
      <c r="C28" s="51"/>
      <c r="D28" s="51"/>
    </row>
  </sheetData>
  <mergeCells count="11">
    <mergeCell ref="A24:G24"/>
    <mergeCell ref="A26:G26"/>
    <mergeCell ref="A1:F1"/>
    <mergeCell ref="A20:A21"/>
    <mergeCell ref="B20:E20"/>
    <mergeCell ref="B21:F21"/>
    <mergeCell ref="B3:C3"/>
    <mergeCell ref="D3:E3"/>
    <mergeCell ref="B8:E8"/>
    <mergeCell ref="B9:F9"/>
    <mergeCell ref="B10:F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topLeftCell="A216" workbookViewId="0">
      <selection activeCell="A241" sqref="A241:G241"/>
    </sheetView>
  </sheetViews>
  <sheetFormatPr defaultRowHeight="12.75" x14ac:dyDescent="0.2"/>
  <cols>
    <col min="1" max="1" width="7.42578125" style="24" bestFit="1" customWidth="1"/>
    <col min="2" max="2" width="40" style="24" customWidth="1"/>
    <col min="3" max="3" width="2.42578125" style="24" customWidth="1"/>
    <col min="4" max="4" width="32.28515625" style="24" bestFit="1" customWidth="1"/>
    <col min="5" max="5" width="37.28515625" style="24" bestFit="1" customWidth="1"/>
    <col min="6" max="6" width="22.140625" style="24" customWidth="1"/>
    <col min="7" max="7" width="26" style="24" customWidth="1"/>
    <col min="8" max="16384" width="9.140625" style="24"/>
  </cols>
  <sheetData>
    <row r="1" spans="1:9" ht="14.25" customHeight="1" x14ac:dyDescent="0.2">
      <c r="A1" s="120" t="s">
        <v>66</v>
      </c>
      <c r="B1" s="121"/>
      <c r="C1" s="121"/>
      <c r="D1" s="121"/>
      <c r="E1" s="121"/>
      <c r="F1" s="136"/>
      <c r="G1" s="70"/>
    </row>
    <row r="2" spans="1:9" s="25" customFormat="1" ht="74.25" customHeight="1" x14ac:dyDescent="0.25">
      <c r="A2" s="1" t="s">
        <v>0</v>
      </c>
      <c r="B2" s="1" t="s">
        <v>1</v>
      </c>
      <c r="C2" s="1"/>
      <c r="D2" s="1" t="s">
        <v>13</v>
      </c>
      <c r="E2" s="1" t="s">
        <v>12</v>
      </c>
      <c r="F2" s="1" t="s">
        <v>64</v>
      </c>
      <c r="G2" s="67"/>
    </row>
    <row r="3" spans="1:9" x14ac:dyDescent="0.2">
      <c r="A3" s="26"/>
      <c r="B3" s="108"/>
      <c r="C3" s="108"/>
      <c r="D3" s="122"/>
      <c r="E3" s="123"/>
      <c r="F3" s="27"/>
      <c r="G3" s="68"/>
    </row>
    <row r="4" spans="1:9" ht="12.75" customHeight="1" x14ac:dyDescent="0.2">
      <c r="A4" s="28">
        <v>1</v>
      </c>
      <c r="B4" s="29" t="s">
        <v>3</v>
      </c>
      <c r="C4" s="23"/>
      <c r="D4" s="30">
        <v>200</v>
      </c>
      <c r="E4" s="35"/>
      <c r="F4" s="30">
        <f>D4*((100+E4)/100)</f>
        <v>200</v>
      </c>
      <c r="G4" s="69"/>
    </row>
    <row r="5" spans="1:9" x14ac:dyDescent="0.2">
      <c r="A5" s="31">
        <v>2</v>
      </c>
      <c r="B5" s="32" t="s">
        <v>4</v>
      </c>
      <c r="C5" s="23"/>
      <c r="D5" s="30">
        <v>250</v>
      </c>
      <c r="E5" s="35"/>
      <c r="F5" s="30">
        <f t="shared" ref="F5:F7" si="0">D5*((100+E5)/100)</f>
        <v>250</v>
      </c>
      <c r="G5" s="69"/>
    </row>
    <row r="6" spans="1:9" x14ac:dyDescent="0.2">
      <c r="A6" s="31">
        <v>3</v>
      </c>
      <c r="B6" s="32" t="s">
        <v>5</v>
      </c>
      <c r="C6" s="23"/>
      <c r="D6" s="30">
        <v>350</v>
      </c>
      <c r="E6" s="36"/>
      <c r="F6" s="30">
        <f t="shared" si="0"/>
        <v>350</v>
      </c>
      <c r="G6" s="69"/>
    </row>
    <row r="7" spans="1:9" x14ac:dyDescent="0.2">
      <c r="A7" s="31">
        <v>4</v>
      </c>
      <c r="B7" s="2" t="s">
        <v>23</v>
      </c>
      <c r="C7" s="23"/>
      <c r="D7" s="30">
        <v>450</v>
      </c>
      <c r="E7" s="35"/>
      <c r="F7" s="30">
        <f t="shared" si="0"/>
        <v>450</v>
      </c>
      <c r="G7" s="69"/>
    </row>
    <row r="8" spans="1:9" s="34" customFormat="1" x14ac:dyDescent="0.25">
      <c r="A8" s="33">
        <v>5</v>
      </c>
      <c r="B8" s="124" t="s">
        <v>6</v>
      </c>
      <c r="C8" s="125"/>
      <c r="D8" s="125"/>
      <c r="E8" s="126"/>
      <c r="F8" s="5">
        <f>SUM(F4:F7)</f>
        <v>1250</v>
      </c>
      <c r="G8" s="16"/>
    </row>
    <row r="9" spans="1:9" s="6" customFormat="1" ht="12.75" customHeight="1" x14ac:dyDescent="0.25">
      <c r="A9" s="14"/>
      <c r="B9" s="110" t="s">
        <v>10</v>
      </c>
      <c r="C9" s="110"/>
      <c r="D9" s="110"/>
      <c r="E9" s="110"/>
      <c r="F9" s="110"/>
      <c r="G9" s="16"/>
    </row>
    <row r="10" spans="1:9" s="6" customFormat="1" x14ac:dyDescent="0.25">
      <c r="A10" s="14"/>
      <c r="B10" s="106" t="s">
        <v>11</v>
      </c>
      <c r="C10" s="106"/>
      <c r="D10" s="106"/>
      <c r="E10" s="106"/>
      <c r="F10" s="106"/>
      <c r="G10" s="16"/>
    </row>
    <row r="11" spans="1:9" s="3" customFormat="1" ht="38.25" x14ac:dyDescent="0.2">
      <c r="A11" s="7">
        <v>6</v>
      </c>
      <c r="B11" s="17" t="s">
        <v>9</v>
      </c>
      <c r="C11" s="21"/>
      <c r="D11" s="17"/>
      <c r="E11" s="17"/>
      <c r="F11" s="17"/>
      <c r="G11" s="22">
        <f>IF(C11="si",F8*0.2,0)</f>
        <v>0</v>
      </c>
    </row>
    <row r="12" spans="1:9" s="3" customFormat="1" x14ac:dyDescent="0.2">
      <c r="A12" s="99"/>
      <c r="B12" s="18"/>
      <c r="C12" s="88"/>
      <c r="D12" s="18"/>
      <c r="E12" s="18"/>
      <c r="F12" s="18"/>
      <c r="G12" s="66"/>
      <c r="H12" s="20"/>
      <c r="I12" s="20"/>
    </row>
    <row r="13" spans="1:9" s="3" customFormat="1" ht="38.25" x14ac:dyDescent="0.2">
      <c r="A13" s="7">
        <v>7</v>
      </c>
      <c r="B13" s="17" t="s">
        <v>92</v>
      </c>
      <c r="C13" s="21"/>
      <c r="D13" s="17"/>
      <c r="E13" s="17"/>
      <c r="F13" s="17"/>
      <c r="G13" s="22">
        <f>IF(C13="si",(F5*5)/100,0)</f>
        <v>0</v>
      </c>
    </row>
    <row r="14" spans="1:9" s="3" customFormat="1" x14ac:dyDescent="0.2">
      <c r="A14" s="14"/>
      <c r="B14" s="18"/>
      <c r="C14" s="19"/>
      <c r="D14" s="18"/>
      <c r="E14" s="18"/>
      <c r="F14" s="18"/>
      <c r="G14" s="18"/>
    </row>
    <row r="15" spans="1:9" s="3" customFormat="1" ht="38.25" x14ac:dyDescent="0.2">
      <c r="A15" s="7">
        <v>8</v>
      </c>
      <c r="B15" s="17" t="s">
        <v>14</v>
      </c>
      <c r="C15" s="21"/>
      <c r="D15" s="17"/>
      <c r="E15" s="17"/>
      <c r="F15" s="17"/>
      <c r="G15" s="22">
        <f>IF(C15="si",(F8*15)/100,0)</f>
        <v>0</v>
      </c>
    </row>
    <row r="16" spans="1:9" s="3" customFormat="1" x14ac:dyDescent="0.2">
      <c r="A16" s="8"/>
      <c r="B16" s="8"/>
      <c r="C16" s="8"/>
      <c r="D16" s="8"/>
      <c r="E16" s="8"/>
      <c r="F16" s="8"/>
      <c r="G16" s="8"/>
    </row>
    <row r="17" spans="1:7" s="4" customFormat="1" x14ac:dyDescent="0.2">
      <c r="A17" s="37">
        <v>9</v>
      </c>
      <c r="B17" s="40" t="s">
        <v>93</v>
      </c>
      <c r="C17" s="39"/>
      <c r="D17" s="38"/>
      <c r="E17" s="38"/>
      <c r="F17" s="38"/>
      <c r="G17" s="52">
        <v>0</v>
      </c>
    </row>
    <row r="18" spans="1:7" s="3" customFormat="1" x14ac:dyDescent="0.2">
      <c r="A18" s="141" t="s">
        <v>27</v>
      </c>
      <c r="B18" s="142"/>
      <c r="C18" s="142"/>
      <c r="D18" s="142"/>
      <c r="E18" s="142"/>
      <c r="F18" s="142"/>
      <c r="G18" s="143"/>
    </row>
    <row r="19" spans="1:7" s="3" customFormat="1" x14ac:dyDescent="0.2">
      <c r="A19" s="144"/>
      <c r="B19" s="145"/>
      <c r="C19" s="145"/>
      <c r="D19" s="145"/>
      <c r="E19" s="145"/>
      <c r="F19" s="145"/>
      <c r="G19" s="146"/>
    </row>
    <row r="20" spans="1:7" ht="25.5" x14ac:dyDescent="0.2">
      <c r="A20" s="7">
        <v>10</v>
      </c>
      <c r="B20" s="17" t="s">
        <v>28</v>
      </c>
      <c r="C20" s="64"/>
      <c r="D20" s="17"/>
      <c r="E20" s="17"/>
      <c r="F20" s="17"/>
      <c r="G20" s="22">
        <f>IF(C20="si",#REF!*0.2,0)</f>
        <v>0</v>
      </c>
    </row>
    <row r="21" spans="1:7" x14ac:dyDescent="0.2">
      <c r="A21" s="83"/>
      <c r="B21" s="18"/>
      <c r="C21" s="19"/>
      <c r="D21" s="18"/>
      <c r="E21" s="18"/>
      <c r="F21" s="18"/>
      <c r="G21" s="18"/>
    </row>
    <row r="22" spans="1:7" ht="24.75" customHeight="1" x14ac:dyDescent="0.2">
      <c r="A22" s="7">
        <v>11</v>
      </c>
      <c r="B22" s="17" t="s">
        <v>29</v>
      </c>
      <c r="C22" s="64"/>
      <c r="D22" s="17"/>
      <c r="E22" s="17"/>
      <c r="F22" s="17"/>
      <c r="G22" s="22">
        <f>IF(C22="si",(#REF!*15)/100,0)</f>
        <v>0</v>
      </c>
    </row>
    <row r="23" spans="1:7" x14ac:dyDescent="0.2">
      <c r="A23" s="8"/>
      <c r="B23" s="8"/>
      <c r="C23" s="65"/>
      <c r="D23" s="8"/>
      <c r="E23" s="8"/>
      <c r="F23" s="8"/>
      <c r="G23" s="8"/>
    </row>
    <row r="24" spans="1:7" ht="38.25" x14ac:dyDescent="0.2">
      <c r="A24" s="82">
        <v>12</v>
      </c>
      <c r="B24" s="40" t="s">
        <v>30</v>
      </c>
      <c r="C24" s="57"/>
      <c r="D24" s="38"/>
      <c r="E24" s="38"/>
      <c r="F24" s="38"/>
      <c r="G24" s="22">
        <f>IF(C24="si",G18*0.2,0)</f>
        <v>0</v>
      </c>
    </row>
    <row r="25" spans="1:7" x14ac:dyDescent="0.2">
      <c r="C25" s="53"/>
    </row>
    <row r="26" spans="1:7" ht="25.5" x14ac:dyDescent="0.2">
      <c r="A26" s="82">
        <v>13</v>
      </c>
      <c r="B26" s="40" t="s">
        <v>31</v>
      </c>
      <c r="C26" s="57"/>
      <c r="D26" s="38"/>
      <c r="E26" s="38"/>
      <c r="F26" s="38"/>
      <c r="G26" s="22">
        <f>IF(C26="si",G20*0.2,0)</f>
        <v>0</v>
      </c>
    </row>
    <row r="27" spans="1:7" ht="12.75" customHeight="1" x14ac:dyDescent="0.2">
      <c r="C27" s="53"/>
    </row>
    <row r="28" spans="1:7" ht="12.75" customHeight="1" x14ac:dyDescent="0.2">
      <c r="A28" s="82">
        <v>14</v>
      </c>
      <c r="B28" s="40" t="s">
        <v>32</v>
      </c>
      <c r="C28" s="57"/>
      <c r="D28" s="38"/>
      <c r="E28" s="38"/>
      <c r="F28" s="38"/>
      <c r="G28" s="22">
        <v>0</v>
      </c>
    </row>
    <row r="29" spans="1:7" x14ac:dyDescent="0.2">
      <c r="A29" s="8"/>
      <c r="B29" s="8"/>
      <c r="C29" s="8"/>
      <c r="D29" s="8"/>
      <c r="E29" s="8"/>
      <c r="F29" s="8"/>
      <c r="G29" s="8"/>
    </row>
    <row r="30" spans="1:7" ht="12" customHeight="1" x14ac:dyDescent="0.2">
      <c r="A30" s="111">
        <v>15</v>
      </c>
      <c r="B30" s="112" t="s">
        <v>7</v>
      </c>
      <c r="C30" s="112"/>
      <c r="D30" s="112"/>
      <c r="E30" s="112"/>
      <c r="F30" s="9">
        <f>SUM(F4,F5,F6,F7,G11,G15,G17,G20,G22,G24,G26,G28)</f>
        <v>1250</v>
      </c>
      <c r="G30" s="10"/>
    </row>
    <row r="31" spans="1:7" ht="12" customHeight="1" x14ac:dyDescent="0.2">
      <c r="A31" s="111"/>
      <c r="B31" s="113" t="s">
        <v>61</v>
      </c>
      <c r="C31" s="114"/>
      <c r="D31" s="114"/>
      <c r="E31" s="114"/>
      <c r="F31" s="115"/>
      <c r="G31" s="8"/>
    </row>
    <row r="32" spans="1:7" ht="19.5" customHeight="1" x14ac:dyDescent="0.25">
      <c r="A32" s="11"/>
      <c r="B32" s="12" t="s">
        <v>58</v>
      </c>
      <c r="C32" s="11"/>
      <c r="D32" s="11"/>
      <c r="E32" s="13" t="s">
        <v>8</v>
      </c>
      <c r="F32" s="11"/>
      <c r="G32" s="11"/>
    </row>
    <row r="33" spans="1:11" ht="12" customHeight="1" x14ac:dyDescent="0.2"/>
    <row r="34" spans="1:11" ht="18" customHeight="1" x14ac:dyDescent="0.2">
      <c r="A34" s="117" t="s">
        <v>98</v>
      </c>
      <c r="B34" s="117"/>
      <c r="C34" s="117"/>
      <c r="D34" s="117"/>
      <c r="E34" s="117"/>
      <c r="F34" s="117"/>
      <c r="G34" s="117"/>
    </row>
    <row r="35" spans="1:11" x14ac:dyDescent="0.2">
      <c r="A35" s="103"/>
      <c r="B35" s="104"/>
      <c r="C35" s="104"/>
      <c r="D35" s="104"/>
      <c r="E35" s="104"/>
      <c r="F35" s="104"/>
      <c r="G35" s="104"/>
    </row>
    <row r="36" spans="1:11" ht="12.75" customHeight="1" x14ac:dyDescent="0.2">
      <c r="A36" s="117" t="s">
        <v>99</v>
      </c>
      <c r="B36" s="118"/>
      <c r="C36" s="118"/>
      <c r="D36" s="118"/>
      <c r="E36" s="118"/>
      <c r="F36" s="118"/>
      <c r="G36" s="118"/>
      <c r="K36" s="86"/>
    </row>
    <row r="37" spans="1:11" ht="14.25" x14ac:dyDescent="0.2">
      <c r="A37" s="107" t="s">
        <v>67</v>
      </c>
      <c r="B37" s="107"/>
      <c r="C37" s="107"/>
      <c r="D37" s="107"/>
      <c r="E37" s="107"/>
      <c r="F37" s="107"/>
      <c r="G37" s="73"/>
    </row>
    <row r="38" spans="1:11" ht="75" customHeight="1" x14ac:dyDescent="0.2">
      <c r="A38" s="1" t="s">
        <v>0</v>
      </c>
      <c r="B38" s="1" t="s">
        <v>1</v>
      </c>
      <c r="C38" s="1"/>
      <c r="D38" s="1" t="s">
        <v>13</v>
      </c>
      <c r="E38" s="1" t="s">
        <v>12</v>
      </c>
      <c r="F38" s="1" t="s">
        <v>64</v>
      </c>
      <c r="G38" s="67"/>
    </row>
    <row r="39" spans="1:11" x14ac:dyDescent="0.2">
      <c r="A39" s="27"/>
      <c r="B39" s="108"/>
      <c r="C39" s="108"/>
      <c r="D39" s="108"/>
      <c r="E39" s="108"/>
      <c r="F39" s="27"/>
      <c r="G39" s="68"/>
    </row>
    <row r="40" spans="1:11" ht="25.5" x14ac:dyDescent="0.2">
      <c r="A40" s="28">
        <v>1</v>
      </c>
      <c r="B40" s="50" t="s">
        <v>44</v>
      </c>
      <c r="C40" s="23"/>
      <c r="D40" s="30">
        <v>600</v>
      </c>
      <c r="E40" s="35"/>
      <c r="F40" s="30">
        <f>D40*((100+E40)/100)</f>
        <v>600</v>
      </c>
      <c r="G40" s="69"/>
    </row>
    <row r="41" spans="1:11" x14ac:dyDescent="0.2">
      <c r="A41" s="33">
        <v>2</v>
      </c>
      <c r="B41" s="109" t="s">
        <v>6</v>
      </c>
      <c r="C41" s="109"/>
      <c r="D41" s="109"/>
      <c r="E41" s="109"/>
      <c r="F41" s="5">
        <f>SUM(F40:F40)</f>
        <v>600</v>
      </c>
      <c r="G41" s="16"/>
    </row>
    <row r="42" spans="1:11" x14ac:dyDescent="0.2">
      <c r="A42" s="14"/>
      <c r="B42" s="110" t="s">
        <v>10</v>
      </c>
      <c r="C42" s="110"/>
      <c r="D42" s="110"/>
      <c r="E42" s="110"/>
      <c r="F42" s="110"/>
      <c r="G42" s="16"/>
    </row>
    <row r="43" spans="1:11" x14ac:dyDescent="0.2">
      <c r="A43" s="14"/>
      <c r="B43" s="106" t="s">
        <v>11</v>
      </c>
      <c r="C43" s="106"/>
      <c r="D43" s="106"/>
      <c r="E43" s="106"/>
      <c r="F43" s="106"/>
      <c r="G43" s="16"/>
    </row>
    <row r="44" spans="1:11" ht="38.25" x14ac:dyDescent="0.2">
      <c r="A44" s="7">
        <v>3</v>
      </c>
      <c r="B44" s="17" t="s">
        <v>9</v>
      </c>
      <c r="C44" s="21"/>
      <c r="D44" s="17"/>
      <c r="E44" s="17"/>
      <c r="F44" s="17"/>
      <c r="G44" s="22">
        <f>IF(C44="si",F41*0.2,0)</f>
        <v>0</v>
      </c>
    </row>
    <row r="45" spans="1:11" ht="12.75" customHeight="1" x14ac:dyDescent="0.2">
      <c r="A45" s="99"/>
      <c r="B45" s="18"/>
      <c r="C45" s="88"/>
      <c r="D45" s="18"/>
      <c r="E45" s="18"/>
      <c r="F45" s="18"/>
      <c r="G45" s="66"/>
    </row>
    <row r="46" spans="1:11" ht="19.5" customHeight="1" x14ac:dyDescent="0.2">
      <c r="A46" s="7">
        <v>4</v>
      </c>
      <c r="B46" s="17" t="s">
        <v>92</v>
      </c>
      <c r="C46" s="21"/>
      <c r="D46" s="17"/>
      <c r="E46" s="17"/>
      <c r="F46" s="17"/>
      <c r="G46" s="22">
        <f>IF(C46="si",(F38*5)/100,0)</f>
        <v>0</v>
      </c>
    </row>
    <row r="47" spans="1:11" ht="20.25" customHeight="1" x14ac:dyDescent="0.2">
      <c r="A47" s="14"/>
      <c r="B47" s="18"/>
      <c r="C47" s="19"/>
      <c r="D47" s="18"/>
      <c r="E47" s="18"/>
      <c r="F47" s="18"/>
      <c r="G47" s="18"/>
    </row>
    <row r="48" spans="1:11" ht="12.75" customHeight="1" x14ac:dyDescent="0.2">
      <c r="A48" s="7">
        <v>5</v>
      </c>
      <c r="B48" s="17" t="s">
        <v>14</v>
      </c>
      <c r="C48" s="21"/>
      <c r="D48" s="17"/>
      <c r="E48" s="17"/>
      <c r="F48" s="17"/>
      <c r="G48" s="22">
        <f>IF(C48="si",(F41*15)/100,0)</f>
        <v>0</v>
      </c>
    </row>
    <row r="49" spans="1:7" ht="12.75" customHeight="1" x14ac:dyDescent="0.2">
      <c r="A49" s="8"/>
      <c r="B49" s="8"/>
      <c r="C49" s="8"/>
      <c r="D49" s="8"/>
      <c r="E49" s="8"/>
      <c r="F49" s="8"/>
      <c r="G49" s="8"/>
    </row>
    <row r="50" spans="1:7" x14ac:dyDescent="0.2">
      <c r="A50" s="42">
        <v>6</v>
      </c>
      <c r="B50" s="40" t="s">
        <v>93</v>
      </c>
      <c r="C50" s="39"/>
      <c r="D50" s="38"/>
      <c r="E50" s="38"/>
      <c r="F50" s="38"/>
      <c r="G50" s="52">
        <v>0</v>
      </c>
    </row>
    <row r="51" spans="1:7" x14ac:dyDescent="0.2">
      <c r="A51" s="141" t="s">
        <v>27</v>
      </c>
      <c r="B51" s="142"/>
      <c r="C51" s="142"/>
      <c r="D51" s="142"/>
      <c r="E51" s="142"/>
      <c r="F51" s="142"/>
      <c r="G51" s="143"/>
    </row>
    <row r="52" spans="1:7" x14ac:dyDescent="0.2">
      <c r="A52" s="144"/>
      <c r="B52" s="145"/>
      <c r="C52" s="145"/>
      <c r="D52" s="145"/>
      <c r="E52" s="145"/>
      <c r="F52" s="145"/>
      <c r="G52" s="146"/>
    </row>
    <row r="53" spans="1:7" ht="25.5" x14ac:dyDescent="0.2">
      <c r="A53" s="7">
        <v>7</v>
      </c>
      <c r="B53" s="17" t="s">
        <v>28</v>
      </c>
      <c r="C53" s="64"/>
      <c r="D53" s="17"/>
      <c r="E53" s="17"/>
      <c r="F53" s="17"/>
      <c r="G53" s="22">
        <f>IF(C53="si",#REF!*0.2,0)</f>
        <v>0</v>
      </c>
    </row>
    <row r="54" spans="1:7" ht="14.25" customHeight="1" x14ac:dyDescent="0.2">
      <c r="A54" s="83"/>
      <c r="B54" s="18"/>
      <c r="C54" s="19"/>
      <c r="D54" s="18"/>
      <c r="E54" s="18"/>
      <c r="F54" s="18"/>
      <c r="G54" s="18"/>
    </row>
    <row r="55" spans="1:7" ht="25.5" x14ac:dyDescent="0.2">
      <c r="A55" s="7">
        <v>8</v>
      </c>
      <c r="B55" s="17" t="s">
        <v>29</v>
      </c>
      <c r="C55" s="64"/>
      <c r="D55" s="17"/>
      <c r="E55" s="17"/>
      <c r="F55" s="17"/>
      <c r="G55" s="22">
        <f>IF(C55="si",(#REF!*15)/100,0)</f>
        <v>0</v>
      </c>
    </row>
    <row r="56" spans="1:7" x14ac:dyDescent="0.2">
      <c r="A56" s="8"/>
      <c r="B56" s="8"/>
      <c r="C56" s="65"/>
      <c r="D56" s="8"/>
      <c r="E56" s="8"/>
      <c r="F56" s="8"/>
      <c r="G56" s="8"/>
    </row>
    <row r="57" spans="1:7" ht="30" customHeight="1" x14ac:dyDescent="0.2">
      <c r="A57" s="82">
        <v>9</v>
      </c>
      <c r="B57" s="40" t="s">
        <v>30</v>
      </c>
      <c r="C57" s="57"/>
      <c r="D57" s="38"/>
      <c r="E57" s="38"/>
      <c r="F57" s="38"/>
      <c r="G57" s="22">
        <f>IF(C57="si",G51*0.2,0)</f>
        <v>0</v>
      </c>
    </row>
    <row r="58" spans="1:7" ht="15.75" customHeight="1" x14ac:dyDescent="0.2">
      <c r="C58" s="53"/>
    </row>
    <row r="59" spans="1:7" ht="25.5" x14ac:dyDescent="0.2">
      <c r="A59" s="82">
        <v>10</v>
      </c>
      <c r="B59" s="40" t="s">
        <v>31</v>
      </c>
      <c r="C59" s="57"/>
      <c r="D59" s="38"/>
      <c r="E59" s="38"/>
      <c r="F59" s="38"/>
      <c r="G59" s="22">
        <f>IF(C59="si",G53*0.2,0)</f>
        <v>0</v>
      </c>
    </row>
    <row r="60" spans="1:7" x14ac:dyDescent="0.2">
      <c r="C60" s="53"/>
    </row>
    <row r="61" spans="1:7" s="53" customFormat="1" x14ac:dyDescent="0.2">
      <c r="A61" s="82">
        <v>11</v>
      </c>
      <c r="B61" s="40" t="s">
        <v>32</v>
      </c>
      <c r="C61" s="57"/>
      <c r="D61" s="38"/>
      <c r="E61" s="38"/>
      <c r="F61" s="38"/>
      <c r="G61" s="22">
        <v>0</v>
      </c>
    </row>
    <row r="62" spans="1:7" x14ac:dyDescent="0.2">
      <c r="A62" s="8"/>
      <c r="B62" s="8"/>
      <c r="C62" s="8"/>
      <c r="D62" s="8"/>
      <c r="E62" s="8"/>
      <c r="F62" s="8"/>
      <c r="G62" s="8"/>
    </row>
    <row r="63" spans="1:7" ht="14.25" customHeight="1" x14ac:dyDescent="0.2">
      <c r="A63" s="131">
        <v>12</v>
      </c>
      <c r="B63" s="133" t="s">
        <v>7</v>
      </c>
      <c r="C63" s="134"/>
      <c r="D63" s="134"/>
      <c r="E63" s="135"/>
      <c r="F63" s="9">
        <f>SUM(F40,G44,G48,G50,G53,G55,G57,G59,G61)</f>
        <v>600</v>
      </c>
      <c r="G63" s="10"/>
    </row>
    <row r="64" spans="1:7" ht="13.5" customHeight="1" x14ac:dyDescent="0.2">
      <c r="A64" s="132"/>
      <c r="B64" s="113" t="s">
        <v>61</v>
      </c>
      <c r="C64" s="114"/>
      <c r="D64" s="114"/>
      <c r="E64" s="114"/>
      <c r="F64" s="115"/>
      <c r="G64" s="8"/>
    </row>
    <row r="65" spans="1:7" ht="18.75" customHeight="1" x14ac:dyDescent="0.25">
      <c r="A65" s="11"/>
      <c r="B65" s="12" t="s">
        <v>58</v>
      </c>
      <c r="C65" s="11"/>
      <c r="D65" s="11"/>
      <c r="E65" s="13" t="s">
        <v>8</v>
      </c>
      <c r="F65" s="11"/>
      <c r="G65" s="11"/>
    </row>
    <row r="67" spans="1:7" x14ac:dyDescent="0.2">
      <c r="A67" s="117" t="s">
        <v>98</v>
      </c>
      <c r="B67" s="117"/>
      <c r="C67" s="117"/>
      <c r="D67" s="117"/>
      <c r="E67" s="117"/>
      <c r="F67" s="117"/>
      <c r="G67" s="117"/>
    </row>
    <row r="68" spans="1:7" x14ac:dyDescent="0.2">
      <c r="A68" s="103"/>
      <c r="B68" s="104"/>
      <c r="C68" s="104"/>
      <c r="D68" s="104"/>
      <c r="E68" s="104"/>
      <c r="F68" s="104"/>
      <c r="G68" s="104"/>
    </row>
    <row r="69" spans="1:7" ht="15.75" customHeight="1" x14ac:dyDescent="0.2">
      <c r="A69" s="117" t="s">
        <v>99</v>
      </c>
      <c r="B69" s="118"/>
      <c r="C69" s="118"/>
      <c r="D69" s="118"/>
      <c r="E69" s="118"/>
      <c r="F69" s="118"/>
      <c r="G69" s="118"/>
    </row>
    <row r="70" spans="1:7" ht="17.25" customHeight="1" x14ac:dyDescent="0.2"/>
    <row r="71" spans="1:7" ht="17.25" customHeight="1" x14ac:dyDescent="0.2"/>
    <row r="72" spans="1:7" ht="17.25" customHeight="1" x14ac:dyDescent="0.2"/>
    <row r="73" spans="1:7" ht="18" customHeight="1" x14ac:dyDescent="0.2">
      <c r="A73" s="120" t="s">
        <v>45</v>
      </c>
      <c r="B73" s="121"/>
      <c r="C73" s="121"/>
      <c r="D73" s="121"/>
      <c r="E73" s="121"/>
      <c r="F73" s="136"/>
      <c r="G73" s="73"/>
    </row>
    <row r="74" spans="1:7" ht="76.5" x14ac:dyDescent="0.2">
      <c r="A74" s="1" t="s">
        <v>0</v>
      </c>
      <c r="B74" s="1" t="s">
        <v>1</v>
      </c>
      <c r="C74" s="1"/>
      <c r="D74" s="1" t="s">
        <v>13</v>
      </c>
      <c r="E74" s="1" t="s">
        <v>12</v>
      </c>
      <c r="F74" s="1" t="s">
        <v>64</v>
      </c>
      <c r="G74" s="67"/>
    </row>
    <row r="75" spans="1:7" x14ac:dyDescent="0.2">
      <c r="A75" s="27"/>
      <c r="B75" s="108" t="s">
        <v>18</v>
      </c>
      <c r="C75" s="108"/>
      <c r="D75" s="108" t="s">
        <v>2</v>
      </c>
      <c r="E75" s="108"/>
      <c r="F75" s="27"/>
      <c r="G75" s="68"/>
    </row>
    <row r="76" spans="1:7" ht="25.5" x14ac:dyDescent="0.2">
      <c r="A76" s="28">
        <v>1</v>
      </c>
      <c r="B76" s="50" t="s">
        <v>46</v>
      </c>
      <c r="C76" s="23"/>
      <c r="D76" s="30">
        <v>660</v>
      </c>
      <c r="E76" s="35"/>
      <c r="F76" s="30">
        <f>D76*((100+E76)/100)</f>
        <v>660</v>
      </c>
      <c r="G76" s="69"/>
    </row>
    <row r="77" spans="1:7" x14ac:dyDescent="0.2">
      <c r="A77" s="33">
        <v>2</v>
      </c>
      <c r="B77" s="124" t="s">
        <v>6</v>
      </c>
      <c r="C77" s="125"/>
      <c r="D77" s="125"/>
      <c r="E77" s="126"/>
      <c r="F77" s="5">
        <f>SUM(F76:F76)</f>
        <v>660</v>
      </c>
      <c r="G77" s="16"/>
    </row>
    <row r="78" spans="1:7" x14ac:dyDescent="0.2">
      <c r="A78" s="14"/>
      <c r="B78" s="129" t="s">
        <v>10</v>
      </c>
      <c r="C78" s="129"/>
      <c r="D78" s="129"/>
      <c r="E78" s="129"/>
      <c r="F78" s="129"/>
      <c r="G78" s="16"/>
    </row>
    <row r="79" spans="1:7" x14ac:dyDescent="0.2">
      <c r="A79" s="14"/>
      <c r="B79" s="106" t="s">
        <v>11</v>
      </c>
      <c r="C79" s="106"/>
      <c r="D79" s="106"/>
      <c r="E79" s="106"/>
      <c r="F79" s="106"/>
      <c r="G79" s="16"/>
    </row>
    <row r="80" spans="1:7" ht="38.25" x14ac:dyDescent="0.2">
      <c r="A80" s="7">
        <v>3</v>
      </c>
      <c r="B80" s="17" t="s">
        <v>9</v>
      </c>
      <c r="C80" s="21"/>
      <c r="D80" s="17"/>
      <c r="E80" s="17"/>
      <c r="F80" s="17"/>
      <c r="G80" s="22">
        <f>IF(C80="si",F77*0.2,0)</f>
        <v>0</v>
      </c>
    </row>
    <row r="81" spans="1:7" x14ac:dyDescent="0.2">
      <c r="A81" s="99"/>
      <c r="B81" s="18"/>
      <c r="C81" s="88"/>
      <c r="D81" s="18"/>
      <c r="E81" s="18"/>
      <c r="F81" s="18"/>
      <c r="G81" s="66"/>
    </row>
    <row r="82" spans="1:7" ht="38.25" x14ac:dyDescent="0.2">
      <c r="A82" s="7">
        <v>4</v>
      </c>
      <c r="B82" s="17" t="s">
        <v>92</v>
      </c>
      <c r="C82" s="21"/>
      <c r="D82" s="17"/>
      <c r="E82" s="17"/>
      <c r="F82" s="17"/>
      <c r="G82" s="22">
        <f>IF(C82="si",(F74*5)/100,0)</f>
        <v>0</v>
      </c>
    </row>
    <row r="83" spans="1:7" x14ac:dyDescent="0.2">
      <c r="A83" s="14"/>
      <c r="B83" s="18"/>
      <c r="C83" s="19"/>
      <c r="D83" s="18"/>
      <c r="E83" s="18"/>
      <c r="F83" s="18"/>
      <c r="G83" s="18"/>
    </row>
    <row r="84" spans="1:7" ht="38.25" x14ac:dyDescent="0.2">
      <c r="A84" s="7">
        <v>5</v>
      </c>
      <c r="B84" s="17" t="s">
        <v>14</v>
      </c>
      <c r="C84" s="21"/>
      <c r="D84" s="17"/>
      <c r="E84" s="17"/>
      <c r="F84" s="17"/>
      <c r="G84" s="22">
        <f>IF(C84="si",(F77*15)/100,0)</f>
        <v>0</v>
      </c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42">
        <v>6</v>
      </c>
      <c r="B86" s="40" t="s">
        <v>93</v>
      </c>
      <c r="C86" s="39"/>
      <c r="D86" s="38"/>
      <c r="E86" s="38"/>
      <c r="F86" s="38"/>
      <c r="G86" s="52">
        <v>0</v>
      </c>
    </row>
    <row r="87" spans="1:7" ht="14.25" customHeight="1" x14ac:dyDescent="0.2">
      <c r="A87" s="141" t="s">
        <v>27</v>
      </c>
      <c r="B87" s="142"/>
      <c r="C87" s="142"/>
      <c r="D87" s="142"/>
      <c r="E87" s="142"/>
      <c r="F87" s="142"/>
      <c r="G87" s="143"/>
    </row>
    <row r="88" spans="1:7" x14ac:dyDescent="0.2">
      <c r="A88" s="144"/>
      <c r="B88" s="145"/>
      <c r="C88" s="145"/>
      <c r="D88" s="145"/>
      <c r="E88" s="145"/>
      <c r="F88" s="145"/>
      <c r="G88" s="146"/>
    </row>
    <row r="89" spans="1:7" ht="25.5" x14ac:dyDescent="0.2">
      <c r="A89" s="7">
        <v>7</v>
      </c>
      <c r="B89" s="17" t="s">
        <v>28</v>
      </c>
      <c r="C89" s="64"/>
      <c r="D89" s="17"/>
      <c r="E89" s="17"/>
      <c r="F89" s="17"/>
      <c r="G89" s="22">
        <f>IF(C89="si",#REF!*0.2,0)</f>
        <v>0</v>
      </c>
    </row>
    <row r="90" spans="1:7" x14ac:dyDescent="0.2">
      <c r="A90" s="83"/>
      <c r="B90" s="18"/>
      <c r="C90" s="19"/>
      <c r="D90" s="18"/>
      <c r="E90" s="18"/>
      <c r="F90" s="18"/>
      <c r="G90" s="18"/>
    </row>
    <row r="91" spans="1:7" ht="25.5" x14ac:dyDescent="0.2">
      <c r="A91" s="7">
        <v>8</v>
      </c>
      <c r="B91" s="17" t="s">
        <v>29</v>
      </c>
      <c r="C91" s="64"/>
      <c r="D91" s="17"/>
      <c r="E91" s="17"/>
      <c r="F91" s="17"/>
      <c r="G91" s="22">
        <f>IF(C91="si",(#REF!*15)/100,0)</f>
        <v>0</v>
      </c>
    </row>
    <row r="92" spans="1:7" x14ac:dyDescent="0.2">
      <c r="A92" s="8"/>
      <c r="B92" s="8"/>
      <c r="C92" s="65"/>
      <c r="D92" s="8"/>
      <c r="E92" s="8"/>
      <c r="F92" s="8"/>
      <c r="G92" s="8"/>
    </row>
    <row r="93" spans="1:7" ht="38.25" x14ac:dyDescent="0.2">
      <c r="A93" s="82">
        <v>9</v>
      </c>
      <c r="B93" s="40" t="s">
        <v>30</v>
      </c>
      <c r="C93" s="57"/>
      <c r="D93" s="38"/>
      <c r="E93" s="38"/>
      <c r="F93" s="38"/>
      <c r="G93" s="22">
        <f>IF(C93="si",G87*0.2,0)</f>
        <v>0</v>
      </c>
    </row>
    <row r="94" spans="1:7" x14ac:dyDescent="0.2">
      <c r="C94" s="53"/>
    </row>
    <row r="95" spans="1:7" ht="25.5" x14ac:dyDescent="0.2">
      <c r="A95" s="82">
        <v>10</v>
      </c>
      <c r="B95" s="40" t="s">
        <v>31</v>
      </c>
      <c r="C95" s="57"/>
      <c r="D95" s="38"/>
      <c r="E95" s="38"/>
      <c r="F95" s="38"/>
      <c r="G95" s="22">
        <f>IF(C95="si",G89*0.2,0)</f>
        <v>0</v>
      </c>
    </row>
    <row r="96" spans="1:7" x14ac:dyDescent="0.2">
      <c r="C96" s="53"/>
    </row>
    <row r="97" spans="1:7" x14ac:dyDescent="0.2">
      <c r="A97" s="82">
        <v>11</v>
      </c>
      <c r="B97" s="40" t="s">
        <v>32</v>
      </c>
      <c r="C97" s="57"/>
      <c r="D97" s="38"/>
      <c r="E97" s="38"/>
      <c r="F97" s="38"/>
      <c r="G97" s="22">
        <v>0</v>
      </c>
    </row>
    <row r="98" spans="1:7" x14ac:dyDescent="0.2">
      <c r="A98" s="8"/>
      <c r="B98" s="8"/>
      <c r="C98" s="8"/>
      <c r="D98" s="8"/>
      <c r="E98" s="8"/>
      <c r="F98" s="8"/>
      <c r="G98" s="8"/>
    </row>
    <row r="99" spans="1:7" ht="18" x14ac:dyDescent="0.2">
      <c r="A99" s="131">
        <v>12</v>
      </c>
      <c r="B99" s="133" t="s">
        <v>7</v>
      </c>
      <c r="C99" s="134"/>
      <c r="D99" s="134"/>
      <c r="E99" s="135"/>
      <c r="F99" s="9">
        <f>SUM(F76,G80,G84,G86,G89,G91,G93,G95,G97)</f>
        <v>660</v>
      </c>
      <c r="G99" s="10"/>
    </row>
    <row r="100" spans="1:7" x14ac:dyDescent="0.2">
      <c r="A100" s="132"/>
      <c r="B100" s="113" t="s">
        <v>61</v>
      </c>
      <c r="C100" s="114"/>
      <c r="D100" s="114"/>
      <c r="E100" s="114"/>
      <c r="F100" s="115"/>
      <c r="G100" s="8"/>
    </row>
    <row r="101" spans="1:7" ht="15" x14ac:dyDescent="0.25">
      <c r="A101" s="11"/>
      <c r="B101" s="12" t="s">
        <v>58</v>
      </c>
      <c r="C101" s="11"/>
      <c r="D101" s="11"/>
      <c r="E101" s="13" t="s">
        <v>8</v>
      </c>
      <c r="F101" s="11"/>
      <c r="G101" s="11"/>
    </row>
    <row r="103" spans="1:7" x14ac:dyDescent="0.2">
      <c r="A103" s="117" t="s">
        <v>98</v>
      </c>
      <c r="B103" s="117"/>
      <c r="C103" s="117"/>
      <c r="D103" s="117"/>
      <c r="E103" s="117"/>
      <c r="F103" s="117"/>
      <c r="G103" s="117"/>
    </row>
    <row r="104" spans="1:7" x14ac:dyDescent="0.2">
      <c r="A104" s="103"/>
      <c r="B104" s="104"/>
      <c r="C104" s="104"/>
      <c r="D104" s="104"/>
      <c r="E104" s="104"/>
      <c r="F104" s="104"/>
      <c r="G104" s="104"/>
    </row>
    <row r="105" spans="1:7" ht="12.75" customHeight="1" x14ac:dyDescent="0.2">
      <c r="A105" s="117" t="s">
        <v>99</v>
      </c>
      <c r="B105" s="118"/>
      <c r="C105" s="118"/>
      <c r="D105" s="118"/>
      <c r="E105" s="118"/>
      <c r="F105" s="118"/>
      <c r="G105" s="118"/>
    </row>
    <row r="106" spans="1:7" ht="14.25" customHeight="1" x14ac:dyDescent="0.2"/>
    <row r="107" spans="1:7" ht="30" customHeight="1" x14ac:dyDescent="0.2">
      <c r="A107" s="107" t="s">
        <v>68</v>
      </c>
      <c r="B107" s="107"/>
      <c r="C107" s="107"/>
      <c r="D107" s="107"/>
      <c r="E107" s="107"/>
      <c r="F107" s="107"/>
      <c r="G107" s="73"/>
    </row>
    <row r="108" spans="1:7" ht="72.75" customHeight="1" x14ac:dyDescent="0.2">
      <c r="A108" s="1" t="s">
        <v>0</v>
      </c>
      <c r="B108" s="1" t="s">
        <v>1</v>
      </c>
      <c r="C108" s="1"/>
      <c r="D108" s="1" t="s">
        <v>13</v>
      </c>
      <c r="E108" s="1" t="s">
        <v>12</v>
      </c>
      <c r="F108" s="1" t="s">
        <v>64</v>
      </c>
      <c r="G108" s="67"/>
    </row>
    <row r="109" spans="1:7" x14ac:dyDescent="0.2">
      <c r="A109" s="27"/>
      <c r="B109" s="108" t="s">
        <v>18</v>
      </c>
      <c r="C109" s="108"/>
      <c r="D109" s="108" t="s">
        <v>2</v>
      </c>
      <c r="E109" s="108"/>
      <c r="F109" s="27"/>
      <c r="G109" s="68"/>
    </row>
    <row r="110" spans="1:7" ht="51" x14ac:dyDescent="0.2">
      <c r="A110" s="28">
        <v>1</v>
      </c>
      <c r="B110" s="50" t="s">
        <v>47</v>
      </c>
      <c r="C110" s="23"/>
      <c r="D110" s="30">
        <v>800</v>
      </c>
      <c r="E110" s="35"/>
      <c r="F110" s="30">
        <f>D110*((100+E110)/100)</f>
        <v>800</v>
      </c>
      <c r="G110" s="69"/>
    </row>
    <row r="111" spans="1:7" x14ac:dyDescent="0.2">
      <c r="A111" s="33">
        <v>2</v>
      </c>
      <c r="B111" s="109" t="s">
        <v>6</v>
      </c>
      <c r="C111" s="109"/>
      <c r="D111" s="109"/>
      <c r="E111" s="109"/>
      <c r="F111" s="5">
        <f>SUM(F110:F110)</f>
        <v>800</v>
      </c>
      <c r="G111" s="16"/>
    </row>
    <row r="112" spans="1:7" x14ac:dyDescent="0.2">
      <c r="A112" s="14"/>
      <c r="B112" s="129" t="s">
        <v>10</v>
      </c>
      <c r="C112" s="129"/>
      <c r="D112" s="129"/>
      <c r="E112" s="129"/>
      <c r="F112" s="129"/>
      <c r="G112" s="16"/>
    </row>
    <row r="113" spans="1:7" x14ac:dyDescent="0.2">
      <c r="A113" s="14"/>
      <c r="B113" s="106" t="s">
        <v>11</v>
      </c>
      <c r="C113" s="106"/>
      <c r="D113" s="106"/>
      <c r="E113" s="106"/>
      <c r="F113" s="106"/>
      <c r="G113" s="16"/>
    </row>
    <row r="114" spans="1:7" ht="38.25" x14ac:dyDescent="0.2">
      <c r="A114" s="7">
        <v>3</v>
      </c>
      <c r="B114" s="17" t="s">
        <v>9</v>
      </c>
      <c r="C114" s="21"/>
      <c r="D114" s="17"/>
      <c r="E114" s="17"/>
      <c r="F114" s="17"/>
      <c r="G114" s="22">
        <f>IF(C114="si",F111*0.2,0)</f>
        <v>0</v>
      </c>
    </row>
    <row r="115" spans="1:7" x14ac:dyDescent="0.2">
      <c r="A115" s="99"/>
      <c r="B115" s="18"/>
      <c r="C115" s="88"/>
      <c r="D115" s="18"/>
      <c r="E115" s="18"/>
      <c r="F115" s="18"/>
      <c r="G115" s="66"/>
    </row>
    <row r="116" spans="1:7" ht="38.25" x14ac:dyDescent="0.2">
      <c r="A116" s="7">
        <v>4</v>
      </c>
      <c r="B116" s="17" t="s">
        <v>92</v>
      </c>
      <c r="C116" s="21"/>
      <c r="D116" s="17"/>
      <c r="E116" s="17"/>
      <c r="F116" s="17"/>
      <c r="G116" s="22">
        <f>IF(C116="si",(F108*5)/100,0)</f>
        <v>0</v>
      </c>
    </row>
    <row r="117" spans="1:7" x14ac:dyDescent="0.2">
      <c r="A117" s="14"/>
      <c r="B117" s="18"/>
      <c r="C117" s="19"/>
      <c r="D117" s="18"/>
      <c r="E117" s="18"/>
      <c r="F117" s="18"/>
      <c r="G117" s="18"/>
    </row>
    <row r="118" spans="1:7" ht="38.25" x14ac:dyDescent="0.2">
      <c r="A118" s="7">
        <v>5</v>
      </c>
      <c r="B118" s="17" t="s">
        <v>14</v>
      </c>
      <c r="C118" s="21"/>
      <c r="D118" s="17"/>
      <c r="E118" s="17"/>
      <c r="F118" s="17"/>
      <c r="G118" s="22">
        <f>IF(C118="si",(F111*15)/100,0)</f>
        <v>0</v>
      </c>
    </row>
    <row r="119" spans="1:7" ht="8.25" customHeight="1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42">
        <v>6</v>
      </c>
      <c r="B120" s="40" t="s">
        <v>93</v>
      </c>
      <c r="C120" s="39"/>
      <c r="D120" s="38"/>
      <c r="E120" s="38"/>
      <c r="F120" s="38"/>
      <c r="G120" s="52">
        <v>0</v>
      </c>
    </row>
    <row r="121" spans="1:7" x14ac:dyDescent="0.2">
      <c r="A121" s="141" t="s">
        <v>27</v>
      </c>
      <c r="B121" s="142"/>
      <c r="C121" s="142"/>
      <c r="D121" s="142"/>
      <c r="E121" s="142"/>
      <c r="F121" s="142"/>
      <c r="G121" s="143"/>
    </row>
    <row r="122" spans="1:7" x14ac:dyDescent="0.2">
      <c r="A122" s="144"/>
      <c r="B122" s="145"/>
      <c r="C122" s="145"/>
      <c r="D122" s="145"/>
      <c r="E122" s="145"/>
      <c r="F122" s="145"/>
      <c r="G122" s="146"/>
    </row>
    <row r="123" spans="1:7" ht="25.5" x14ac:dyDescent="0.2">
      <c r="A123" s="7">
        <v>7</v>
      </c>
      <c r="B123" s="17" t="s">
        <v>28</v>
      </c>
      <c r="C123" s="64"/>
      <c r="D123" s="17"/>
      <c r="E123" s="17"/>
      <c r="F123" s="17"/>
      <c r="G123" s="22">
        <f>IF(C123="si",#REF!*0.2,0)</f>
        <v>0</v>
      </c>
    </row>
    <row r="124" spans="1:7" x14ac:dyDescent="0.2">
      <c r="A124" s="83"/>
      <c r="B124" s="18"/>
      <c r="C124" s="19"/>
      <c r="D124" s="18"/>
      <c r="E124" s="18"/>
      <c r="F124" s="18"/>
      <c r="G124" s="18"/>
    </row>
    <row r="125" spans="1:7" ht="25.5" x14ac:dyDescent="0.2">
      <c r="A125" s="7">
        <v>8</v>
      </c>
      <c r="B125" s="17" t="s">
        <v>29</v>
      </c>
      <c r="C125" s="64"/>
      <c r="D125" s="17"/>
      <c r="E125" s="17"/>
      <c r="F125" s="17"/>
      <c r="G125" s="22">
        <f>IF(C125="si",(#REF!*15)/100,0)</f>
        <v>0</v>
      </c>
    </row>
    <row r="126" spans="1:7" x14ac:dyDescent="0.2">
      <c r="A126" s="8"/>
      <c r="B126" s="8"/>
      <c r="C126" s="65"/>
      <c r="D126" s="8"/>
      <c r="E126" s="8"/>
      <c r="F126" s="8"/>
      <c r="G126" s="8"/>
    </row>
    <row r="127" spans="1:7" ht="38.25" x14ac:dyDescent="0.2">
      <c r="A127" s="82">
        <v>9</v>
      </c>
      <c r="B127" s="40" t="s">
        <v>30</v>
      </c>
      <c r="C127" s="57"/>
      <c r="D127" s="38"/>
      <c r="E127" s="38"/>
      <c r="F127" s="38"/>
      <c r="G127" s="22">
        <f>IF(C127="si",G121*0.2,0)</f>
        <v>0</v>
      </c>
    </row>
    <row r="128" spans="1:7" x14ac:dyDescent="0.2">
      <c r="C128" s="53"/>
    </row>
    <row r="129" spans="1:7" ht="25.5" x14ac:dyDescent="0.2">
      <c r="A129" s="82">
        <v>10</v>
      </c>
      <c r="B129" s="40" t="s">
        <v>31</v>
      </c>
      <c r="C129" s="57"/>
      <c r="D129" s="38"/>
      <c r="E129" s="38"/>
      <c r="F129" s="38"/>
      <c r="G129" s="22">
        <f>IF(C129="si",G123*0.2,0)</f>
        <v>0</v>
      </c>
    </row>
    <row r="130" spans="1:7" x14ac:dyDescent="0.2">
      <c r="C130" s="53"/>
    </row>
    <row r="131" spans="1:7" ht="10.5" customHeight="1" x14ac:dyDescent="0.2">
      <c r="A131" s="82">
        <v>11</v>
      </c>
      <c r="B131" s="40" t="s">
        <v>32</v>
      </c>
      <c r="C131" s="57"/>
      <c r="D131" s="38"/>
      <c r="E131" s="38"/>
      <c r="F131" s="38"/>
      <c r="G131" s="22">
        <v>0</v>
      </c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ht="13.5" customHeight="1" x14ac:dyDescent="0.2">
      <c r="A133" s="131">
        <v>12</v>
      </c>
      <c r="B133" s="133" t="s">
        <v>7</v>
      </c>
      <c r="C133" s="134"/>
      <c r="D133" s="134"/>
      <c r="E133" s="135"/>
      <c r="F133" s="9">
        <f>SUM(F110,G114,G118,G120,G123,G125,G127,G129,G131)</f>
        <v>800</v>
      </c>
      <c r="G133" s="10"/>
    </row>
    <row r="134" spans="1:7" x14ac:dyDescent="0.2">
      <c r="A134" s="132"/>
      <c r="B134" s="113" t="s">
        <v>61</v>
      </c>
      <c r="C134" s="114"/>
      <c r="D134" s="114"/>
      <c r="E134" s="114"/>
      <c r="F134" s="115"/>
      <c r="G134" s="8"/>
    </row>
    <row r="135" spans="1:7" ht="15" x14ac:dyDescent="0.25">
      <c r="A135" s="11"/>
      <c r="B135" s="12" t="s">
        <v>58</v>
      </c>
      <c r="C135" s="11"/>
      <c r="D135" s="11"/>
      <c r="E135" s="13" t="s">
        <v>8</v>
      </c>
      <c r="F135" s="11"/>
      <c r="G135" s="11"/>
    </row>
    <row r="136" spans="1:7" ht="9" customHeight="1" x14ac:dyDescent="0.2"/>
    <row r="137" spans="1:7" x14ac:dyDescent="0.2">
      <c r="A137" s="117" t="s">
        <v>98</v>
      </c>
      <c r="B137" s="117"/>
      <c r="C137" s="117"/>
      <c r="D137" s="117"/>
      <c r="E137" s="117"/>
      <c r="F137" s="117"/>
      <c r="G137" s="117"/>
    </row>
    <row r="138" spans="1:7" x14ac:dyDescent="0.2">
      <c r="A138" s="103"/>
      <c r="B138" s="104"/>
      <c r="C138" s="104"/>
      <c r="D138" s="104"/>
      <c r="E138" s="104"/>
      <c r="F138" s="104"/>
      <c r="G138" s="104"/>
    </row>
    <row r="139" spans="1:7" ht="12.75" customHeight="1" x14ac:dyDescent="0.2">
      <c r="A139" s="117" t="s">
        <v>99</v>
      </c>
      <c r="B139" s="118"/>
      <c r="C139" s="118"/>
      <c r="D139" s="118"/>
      <c r="E139" s="118"/>
      <c r="F139" s="118"/>
      <c r="G139" s="118"/>
    </row>
    <row r="140" spans="1:7" ht="14.25" x14ac:dyDescent="0.2">
      <c r="A140" s="107" t="s">
        <v>69</v>
      </c>
      <c r="B140" s="107"/>
      <c r="C140" s="107"/>
      <c r="D140" s="107"/>
      <c r="E140" s="107"/>
      <c r="F140" s="107"/>
      <c r="G140" s="73"/>
    </row>
    <row r="141" spans="1:7" ht="76.5" x14ac:dyDescent="0.2">
      <c r="A141" s="1" t="s">
        <v>0</v>
      </c>
      <c r="B141" s="1" t="s">
        <v>1</v>
      </c>
      <c r="C141" s="1"/>
      <c r="D141" s="1" t="s">
        <v>13</v>
      </c>
      <c r="E141" s="1" t="s">
        <v>12</v>
      </c>
      <c r="F141" s="1" t="s">
        <v>64</v>
      </c>
      <c r="G141" s="67"/>
    </row>
    <row r="142" spans="1:7" x14ac:dyDescent="0.2">
      <c r="A142" s="27"/>
      <c r="B142" s="108" t="s">
        <v>18</v>
      </c>
      <c r="C142" s="108"/>
      <c r="D142" s="108" t="s">
        <v>2</v>
      </c>
      <c r="E142" s="108"/>
      <c r="F142" s="27"/>
      <c r="G142" s="68"/>
    </row>
    <row r="143" spans="1:7" ht="25.5" x14ac:dyDescent="0.2">
      <c r="A143" s="28">
        <v>1</v>
      </c>
      <c r="B143" s="50" t="s">
        <v>48</v>
      </c>
      <c r="C143" s="23"/>
      <c r="D143" s="30">
        <v>950</v>
      </c>
      <c r="E143" s="35"/>
      <c r="F143" s="30">
        <f>D143*((100+E143)/100)</f>
        <v>950</v>
      </c>
      <c r="G143" s="69"/>
    </row>
    <row r="144" spans="1:7" x14ac:dyDescent="0.2">
      <c r="A144" s="33">
        <v>2</v>
      </c>
      <c r="B144" s="109" t="s">
        <v>6</v>
      </c>
      <c r="C144" s="109"/>
      <c r="D144" s="109"/>
      <c r="E144" s="109"/>
      <c r="F144" s="5">
        <f>SUM(F143:F143)</f>
        <v>950</v>
      </c>
      <c r="G144" s="16"/>
    </row>
    <row r="145" spans="1:7" x14ac:dyDescent="0.2">
      <c r="A145" s="14"/>
      <c r="B145" s="129" t="s">
        <v>10</v>
      </c>
      <c r="C145" s="129"/>
      <c r="D145" s="129"/>
      <c r="E145" s="129"/>
      <c r="F145" s="129"/>
      <c r="G145" s="16"/>
    </row>
    <row r="146" spans="1:7" x14ac:dyDescent="0.2">
      <c r="A146" s="14"/>
      <c r="B146" s="106" t="s">
        <v>11</v>
      </c>
      <c r="C146" s="106"/>
      <c r="D146" s="106"/>
      <c r="E146" s="106"/>
      <c r="F146" s="106"/>
      <c r="G146" s="16"/>
    </row>
    <row r="147" spans="1:7" ht="38.25" x14ac:dyDescent="0.2">
      <c r="A147" s="7">
        <v>3</v>
      </c>
      <c r="B147" s="17" t="s">
        <v>9</v>
      </c>
      <c r="C147" s="21"/>
      <c r="D147" s="17"/>
      <c r="E147" s="17"/>
      <c r="F147" s="17"/>
      <c r="G147" s="22">
        <f>IF(C147="si",F144*0.2,0)</f>
        <v>0</v>
      </c>
    </row>
    <row r="148" spans="1:7" x14ac:dyDescent="0.2">
      <c r="A148" s="99"/>
      <c r="B148" s="18"/>
      <c r="C148" s="88"/>
      <c r="D148" s="18"/>
      <c r="E148" s="18"/>
      <c r="F148" s="18"/>
      <c r="G148" s="66"/>
    </row>
    <row r="149" spans="1:7" ht="38.25" x14ac:dyDescent="0.2">
      <c r="A149" s="7">
        <v>4</v>
      </c>
      <c r="B149" s="17" t="s">
        <v>92</v>
      </c>
      <c r="C149" s="21"/>
      <c r="D149" s="17"/>
      <c r="E149" s="17"/>
      <c r="F149" s="17"/>
      <c r="G149" s="22">
        <f>IF(C149="si",(F141*5)/100,0)</f>
        <v>0</v>
      </c>
    </row>
    <row r="150" spans="1:7" x14ac:dyDescent="0.2">
      <c r="A150" s="14"/>
      <c r="B150" s="18"/>
      <c r="C150" s="19"/>
      <c r="D150" s="18"/>
      <c r="E150" s="18"/>
      <c r="F150" s="18"/>
      <c r="G150" s="18"/>
    </row>
    <row r="151" spans="1:7" ht="38.25" x14ac:dyDescent="0.2">
      <c r="A151" s="7">
        <v>5</v>
      </c>
      <c r="B151" s="17" t="s">
        <v>14</v>
      </c>
      <c r="C151" s="21"/>
      <c r="D151" s="17"/>
      <c r="E151" s="17"/>
      <c r="F151" s="17"/>
      <c r="G151" s="22">
        <f>IF(C151="si",(F144*15)/100,0)</f>
        <v>0</v>
      </c>
    </row>
    <row r="152" spans="1:7" ht="15" customHeight="1" x14ac:dyDescent="0.2">
      <c r="A152" s="8"/>
      <c r="B152" s="8"/>
      <c r="C152" s="8"/>
      <c r="D152" s="8"/>
      <c r="E152" s="8"/>
      <c r="F152" s="8"/>
      <c r="G152" s="8"/>
    </row>
    <row r="153" spans="1:7" ht="12.75" customHeight="1" x14ac:dyDescent="0.2">
      <c r="A153" s="42">
        <v>6</v>
      </c>
      <c r="B153" s="40" t="s">
        <v>93</v>
      </c>
      <c r="C153" s="39"/>
      <c r="D153" s="38"/>
      <c r="E153" s="38"/>
      <c r="F153" s="38"/>
      <c r="G153" s="52">
        <v>0</v>
      </c>
    </row>
    <row r="154" spans="1:7" s="53" customFormat="1" x14ac:dyDescent="0.2">
      <c r="A154" s="141" t="s">
        <v>27</v>
      </c>
      <c r="B154" s="142"/>
      <c r="C154" s="142"/>
      <c r="D154" s="142"/>
      <c r="E154" s="142"/>
      <c r="F154" s="142"/>
      <c r="G154" s="143"/>
    </row>
    <row r="155" spans="1:7" x14ac:dyDescent="0.2">
      <c r="A155" s="144"/>
      <c r="B155" s="145"/>
      <c r="C155" s="145"/>
      <c r="D155" s="145"/>
      <c r="E155" s="145"/>
      <c r="F155" s="145"/>
      <c r="G155" s="146"/>
    </row>
    <row r="156" spans="1:7" ht="25.5" x14ac:dyDescent="0.2">
      <c r="A156" s="7">
        <v>7</v>
      </c>
      <c r="B156" s="17" t="s">
        <v>28</v>
      </c>
      <c r="C156" s="64"/>
      <c r="D156" s="17"/>
      <c r="E156" s="17"/>
      <c r="F156" s="17"/>
      <c r="G156" s="22">
        <f>IF(C156="si",#REF!*0.2,0)</f>
        <v>0</v>
      </c>
    </row>
    <row r="157" spans="1:7" x14ac:dyDescent="0.2">
      <c r="A157" s="83"/>
      <c r="B157" s="18"/>
      <c r="C157" s="19"/>
      <c r="D157" s="18"/>
      <c r="E157" s="18"/>
      <c r="F157" s="18"/>
      <c r="G157" s="18"/>
    </row>
    <row r="158" spans="1:7" ht="25.5" x14ac:dyDescent="0.2">
      <c r="A158" s="7">
        <v>8</v>
      </c>
      <c r="B158" s="17" t="s">
        <v>29</v>
      </c>
      <c r="C158" s="64"/>
      <c r="D158" s="17"/>
      <c r="E158" s="17"/>
      <c r="F158" s="17"/>
      <c r="G158" s="22">
        <f>IF(C158="si",(#REF!*15)/100,0)</f>
        <v>0</v>
      </c>
    </row>
    <row r="159" spans="1:7" x14ac:dyDescent="0.2">
      <c r="A159" s="8"/>
      <c r="B159" s="8"/>
      <c r="C159" s="65"/>
      <c r="D159" s="8"/>
      <c r="E159" s="8"/>
      <c r="F159" s="8"/>
      <c r="G159" s="8"/>
    </row>
    <row r="160" spans="1:7" ht="38.25" x14ac:dyDescent="0.2">
      <c r="A160" s="82">
        <v>9</v>
      </c>
      <c r="B160" s="40" t="s">
        <v>30</v>
      </c>
      <c r="C160" s="57"/>
      <c r="D160" s="38"/>
      <c r="E160" s="38"/>
      <c r="F160" s="38"/>
      <c r="G160" s="22">
        <f>IF(C160="si",G154*0.2,0)</f>
        <v>0</v>
      </c>
    </row>
    <row r="161" spans="1:7" x14ac:dyDescent="0.2">
      <c r="C161" s="53"/>
    </row>
    <row r="162" spans="1:7" ht="25.5" x14ac:dyDescent="0.2">
      <c r="A162" s="82">
        <v>10</v>
      </c>
      <c r="B162" s="40" t="s">
        <v>31</v>
      </c>
      <c r="C162" s="57"/>
      <c r="D162" s="38"/>
      <c r="E162" s="38"/>
      <c r="F162" s="38"/>
      <c r="G162" s="22">
        <f>IF(C162="si",G156*0.2,0)</f>
        <v>0</v>
      </c>
    </row>
    <row r="163" spans="1:7" x14ac:dyDescent="0.2">
      <c r="C163" s="53"/>
    </row>
    <row r="164" spans="1:7" x14ac:dyDescent="0.2">
      <c r="A164" s="82">
        <v>11</v>
      </c>
      <c r="B164" s="40" t="s">
        <v>32</v>
      </c>
      <c r="C164" s="57"/>
      <c r="D164" s="38"/>
      <c r="E164" s="38"/>
      <c r="F164" s="38"/>
      <c r="G164" s="22">
        <v>0</v>
      </c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ht="18" x14ac:dyDescent="0.2">
      <c r="A166" s="131">
        <v>12</v>
      </c>
      <c r="B166" s="133" t="s">
        <v>7</v>
      </c>
      <c r="C166" s="134"/>
      <c r="D166" s="134"/>
      <c r="E166" s="135"/>
      <c r="F166" s="9">
        <f>SUM(F143,G147,G151,G153,G156,G158,G160,G162,G164)</f>
        <v>950</v>
      </c>
      <c r="G166" s="10"/>
    </row>
    <row r="167" spans="1:7" x14ac:dyDescent="0.2">
      <c r="A167" s="132"/>
      <c r="B167" s="113" t="s">
        <v>61</v>
      </c>
      <c r="C167" s="114"/>
      <c r="D167" s="114"/>
      <c r="E167" s="114"/>
      <c r="F167" s="115"/>
      <c r="G167" s="8"/>
    </row>
    <row r="168" spans="1:7" ht="15" x14ac:dyDescent="0.25">
      <c r="A168" s="11"/>
      <c r="B168" s="12" t="s">
        <v>58</v>
      </c>
      <c r="C168" s="11"/>
      <c r="D168" s="11"/>
      <c r="E168" s="13" t="s">
        <v>8</v>
      </c>
      <c r="F168" s="11"/>
      <c r="G168" s="11"/>
    </row>
    <row r="170" spans="1:7" x14ac:dyDescent="0.2">
      <c r="A170" s="117" t="s">
        <v>98</v>
      </c>
      <c r="B170" s="117"/>
      <c r="C170" s="117"/>
      <c r="D170" s="117"/>
      <c r="E170" s="117"/>
      <c r="F170" s="117"/>
      <c r="G170" s="117"/>
    </row>
    <row r="171" spans="1:7" x14ac:dyDescent="0.2">
      <c r="A171" s="103"/>
      <c r="B171" s="104"/>
      <c r="C171" s="104"/>
      <c r="D171" s="104"/>
      <c r="E171" s="104"/>
      <c r="F171" s="104"/>
      <c r="G171" s="104"/>
    </row>
    <row r="172" spans="1:7" ht="12.75" customHeight="1" x14ac:dyDescent="0.2">
      <c r="A172" s="117" t="s">
        <v>99</v>
      </c>
      <c r="B172" s="118"/>
      <c r="C172" s="118"/>
      <c r="D172" s="118"/>
      <c r="E172" s="118"/>
      <c r="F172" s="118"/>
      <c r="G172" s="118"/>
    </row>
    <row r="174" spans="1:7" ht="14.25" x14ac:dyDescent="0.2">
      <c r="A174" s="107" t="s">
        <v>70</v>
      </c>
      <c r="B174" s="107"/>
      <c r="C174" s="107"/>
      <c r="D174" s="107"/>
      <c r="E174" s="107"/>
      <c r="F174" s="107"/>
      <c r="G174" s="73"/>
    </row>
    <row r="175" spans="1:7" ht="76.5" x14ac:dyDescent="0.2">
      <c r="A175" s="1" t="s">
        <v>0</v>
      </c>
      <c r="B175" s="1" t="s">
        <v>1</v>
      </c>
      <c r="C175" s="1"/>
      <c r="D175" s="1" t="s">
        <v>13</v>
      </c>
      <c r="E175" s="1" t="s">
        <v>12</v>
      </c>
      <c r="F175" s="1" t="s">
        <v>64</v>
      </c>
      <c r="G175" s="67"/>
    </row>
    <row r="176" spans="1:7" x14ac:dyDescent="0.2">
      <c r="A176" s="27"/>
      <c r="B176" s="108" t="s">
        <v>18</v>
      </c>
      <c r="C176" s="108"/>
      <c r="D176" s="108" t="s">
        <v>2</v>
      </c>
      <c r="E176" s="108"/>
      <c r="F176" s="27"/>
      <c r="G176" s="68"/>
    </row>
    <row r="177" spans="1:7" x14ac:dyDescent="0.2">
      <c r="A177" s="28">
        <v>1</v>
      </c>
      <c r="B177" s="29" t="s">
        <v>3</v>
      </c>
      <c r="C177" s="23"/>
      <c r="D177" s="30">
        <v>300</v>
      </c>
      <c r="E177" s="35"/>
      <c r="F177" s="30">
        <f>D177*((100+E177)/100)</f>
        <v>300</v>
      </c>
      <c r="G177" s="69"/>
    </row>
    <row r="178" spans="1:7" x14ac:dyDescent="0.2">
      <c r="A178" s="31">
        <v>2</v>
      </c>
      <c r="B178" s="32" t="s">
        <v>4</v>
      </c>
      <c r="C178" s="23"/>
      <c r="D178" s="30">
        <v>300</v>
      </c>
      <c r="E178" s="35"/>
      <c r="F178" s="30">
        <f t="shared" ref="F178:F179" si="1">D178*((100+E178)/100)</f>
        <v>300</v>
      </c>
      <c r="G178" s="69"/>
    </row>
    <row r="179" spans="1:7" x14ac:dyDescent="0.2">
      <c r="A179" s="31">
        <v>4</v>
      </c>
      <c r="B179" s="2" t="s">
        <v>23</v>
      </c>
      <c r="C179" s="23"/>
      <c r="D179" s="30">
        <v>300</v>
      </c>
      <c r="E179" s="35"/>
      <c r="F179" s="30">
        <f t="shared" si="1"/>
        <v>300</v>
      </c>
      <c r="G179" s="69"/>
    </row>
    <row r="180" spans="1:7" x14ac:dyDescent="0.2">
      <c r="A180" s="33">
        <v>5</v>
      </c>
      <c r="B180" s="109" t="s">
        <v>6</v>
      </c>
      <c r="C180" s="109"/>
      <c r="D180" s="109"/>
      <c r="E180" s="109"/>
      <c r="F180" s="5">
        <f>SUM(F177:F179)</f>
        <v>900</v>
      </c>
      <c r="G180" s="16"/>
    </row>
    <row r="181" spans="1:7" x14ac:dyDescent="0.2">
      <c r="A181" s="14"/>
      <c r="B181" s="129" t="s">
        <v>10</v>
      </c>
      <c r="C181" s="129"/>
      <c r="D181" s="129"/>
      <c r="E181" s="129"/>
      <c r="F181" s="129"/>
      <c r="G181" s="16"/>
    </row>
    <row r="182" spans="1:7" x14ac:dyDescent="0.2">
      <c r="A182" s="14"/>
      <c r="B182" s="106" t="s">
        <v>11</v>
      </c>
      <c r="C182" s="106"/>
      <c r="D182" s="106"/>
      <c r="E182" s="106"/>
      <c r="F182" s="106"/>
      <c r="G182" s="16"/>
    </row>
    <row r="183" spans="1:7" ht="38.25" x14ac:dyDescent="0.2">
      <c r="A183" s="7">
        <v>3</v>
      </c>
      <c r="B183" s="17" t="s">
        <v>9</v>
      </c>
      <c r="C183" s="21"/>
      <c r="D183" s="17"/>
      <c r="E183" s="17"/>
      <c r="F183" s="17"/>
      <c r="G183" s="22">
        <f>IF(C183="si",F180*0.2,0)</f>
        <v>0</v>
      </c>
    </row>
    <row r="184" spans="1:7" x14ac:dyDescent="0.2">
      <c r="A184" s="99"/>
      <c r="B184" s="18"/>
      <c r="C184" s="88"/>
      <c r="D184" s="18"/>
      <c r="E184" s="18"/>
      <c r="F184" s="18"/>
      <c r="G184" s="66"/>
    </row>
    <row r="185" spans="1:7" ht="38.25" x14ac:dyDescent="0.2">
      <c r="A185" s="7">
        <v>4</v>
      </c>
      <c r="B185" s="17" t="s">
        <v>92</v>
      </c>
      <c r="C185" s="21"/>
      <c r="D185" s="17"/>
      <c r="E185" s="17"/>
      <c r="F185" s="17"/>
      <c r="G185" s="22">
        <f>IF(C185="si",(F177*5)/100,0)</f>
        <v>0</v>
      </c>
    </row>
    <row r="186" spans="1:7" x14ac:dyDescent="0.2">
      <c r="A186" s="14"/>
      <c r="B186" s="18"/>
      <c r="C186" s="19"/>
      <c r="D186" s="18"/>
      <c r="E186" s="18"/>
      <c r="F186" s="18"/>
      <c r="G186" s="18"/>
    </row>
    <row r="187" spans="1:7" ht="38.25" x14ac:dyDescent="0.2">
      <c r="A187" s="7">
        <v>5</v>
      </c>
      <c r="B187" s="17" t="s">
        <v>14</v>
      </c>
      <c r="C187" s="21"/>
      <c r="D187" s="17"/>
      <c r="E187" s="17"/>
      <c r="F187" s="17"/>
      <c r="G187" s="22">
        <f>IF(C187="si",(F180*15)/100,0)</f>
        <v>0</v>
      </c>
    </row>
    <row r="188" spans="1:7" x14ac:dyDescent="0.2">
      <c r="A188" s="8"/>
      <c r="B188" s="8"/>
      <c r="C188" s="8"/>
      <c r="D188" s="8"/>
      <c r="E188" s="8"/>
      <c r="F188" s="8"/>
      <c r="G188" s="8"/>
    </row>
    <row r="189" spans="1:7" x14ac:dyDescent="0.2">
      <c r="A189" s="42">
        <v>6</v>
      </c>
      <c r="B189" s="40" t="s">
        <v>93</v>
      </c>
      <c r="C189" s="39"/>
      <c r="D189" s="38"/>
      <c r="E189" s="38"/>
      <c r="F189" s="38"/>
      <c r="G189" s="52">
        <v>0</v>
      </c>
    </row>
    <row r="190" spans="1:7" x14ac:dyDescent="0.2">
      <c r="A190" s="141" t="s">
        <v>27</v>
      </c>
      <c r="B190" s="142"/>
      <c r="C190" s="142"/>
      <c r="D190" s="142"/>
      <c r="E190" s="142"/>
      <c r="F190" s="142"/>
      <c r="G190" s="143"/>
    </row>
    <row r="191" spans="1:7" x14ac:dyDescent="0.2">
      <c r="A191" s="144"/>
      <c r="B191" s="145"/>
      <c r="C191" s="145"/>
      <c r="D191" s="145"/>
      <c r="E191" s="145"/>
      <c r="F191" s="145"/>
      <c r="G191" s="146"/>
    </row>
    <row r="192" spans="1:7" ht="25.5" x14ac:dyDescent="0.2">
      <c r="A192" s="7">
        <v>7</v>
      </c>
      <c r="B192" s="17" t="s">
        <v>28</v>
      </c>
      <c r="C192" s="64"/>
      <c r="D192" s="17"/>
      <c r="E192" s="17"/>
      <c r="F192" s="17"/>
      <c r="G192" s="22">
        <f>IF(C192="si",#REF!*0.2,0)</f>
        <v>0</v>
      </c>
    </row>
    <row r="193" spans="1:7" x14ac:dyDescent="0.2">
      <c r="A193" s="83"/>
      <c r="B193" s="18"/>
      <c r="C193" s="19"/>
      <c r="D193" s="18"/>
      <c r="E193" s="18"/>
      <c r="F193" s="18"/>
      <c r="G193" s="18"/>
    </row>
    <row r="194" spans="1:7" ht="25.5" x14ac:dyDescent="0.2">
      <c r="A194" s="7">
        <v>8</v>
      </c>
      <c r="B194" s="17" t="s">
        <v>29</v>
      </c>
      <c r="C194" s="64"/>
      <c r="D194" s="17"/>
      <c r="E194" s="17"/>
      <c r="F194" s="17"/>
      <c r="G194" s="22">
        <f>IF(C194="si",(#REF!*15)/100,0)</f>
        <v>0</v>
      </c>
    </row>
    <row r="195" spans="1:7" x14ac:dyDescent="0.2">
      <c r="A195" s="8"/>
      <c r="B195" s="8"/>
      <c r="C195" s="65"/>
      <c r="D195" s="8"/>
      <c r="E195" s="8"/>
      <c r="F195" s="8"/>
      <c r="G195" s="8"/>
    </row>
    <row r="196" spans="1:7" ht="38.25" x14ac:dyDescent="0.2">
      <c r="A196" s="82">
        <v>9</v>
      </c>
      <c r="B196" s="40" t="s">
        <v>30</v>
      </c>
      <c r="C196" s="57"/>
      <c r="D196" s="38"/>
      <c r="E196" s="38"/>
      <c r="F196" s="38"/>
      <c r="G196" s="22">
        <f>IF(C196="si",G190*0.2,0)</f>
        <v>0</v>
      </c>
    </row>
    <row r="197" spans="1:7" x14ac:dyDescent="0.2">
      <c r="C197" s="53"/>
    </row>
    <row r="198" spans="1:7" ht="25.5" x14ac:dyDescent="0.2">
      <c r="A198" s="82">
        <v>10</v>
      </c>
      <c r="B198" s="40" t="s">
        <v>31</v>
      </c>
      <c r="C198" s="57"/>
      <c r="D198" s="38"/>
      <c r="E198" s="38"/>
      <c r="F198" s="38"/>
      <c r="G198" s="22">
        <f>IF(C198="si",G192*0.2,0)</f>
        <v>0</v>
      </c>
    </row>
    <row r="199" spans="1:7" x14ac:dyDescent="0.2">
      <c r="C199" s="53"/>
    </row>
    <row r="200" spans="1:7" ht="18.75" customHeight="1" x14ac:dyDescent="0.2">
      <c r="A200" s="82">
        <v>11</v>
      </c>
      <c r="B200" s="40" t="s">
        <v>32</v>
      </c>
      <c r="C200" s="57"/>
      <c r="D200" s="38"/>
      <c r="E200" s="38"/>
      <c r="F200" s="38"/>
      <c r="G200" s="22">
        <v>0</v>
      </c>
    </row>
    <row r="201" spans="1:7" x14ac:dyDescent="0.2">
      <c r="A201" s="8"/>
      <c r="B201" s="8"/>
      <c r="C201" s="8"/>
      <c r="D201" s="8"/>
      <c r="E201" s="8"/>
      <c r="F201" s="8"/>
      <c r="G201" s="8"/>
    </row>
    <row r="202" spans="1:7" ht="18" x14ac:dyDescent="0.2">
      <c r="A202" s="131">
        <v>12</v>
      </c>
      <c r="B202" s="133" t="s">
        <v>7</v>
      </c>
      <c r="C202" s="134"/>
      <c r="D202" s="134"/>
      <c r="E202" s="135"/>
      <c r="F202" s="9">
        <f>SUM(F177,F178,F179,G183,G187,G189,G192,G194,G196,G198,G200)</f>
        <v>900</v>
      </c>
      <c r="G202" s="10"/>
    </row>
    <row r="203" spans="1:7" x14ac:dyDescent="0.2">
      <c r="A203" s="132"/>
      <c r="B203" s="113" t="s">
        <v>61</v>
      </c>
      <c r="C203" s="114"/>
      <c r="D203" s="114"/>
      <c r="E203" s="114"/>
      <c r="F203" s="115"/>
      <c r="G203" s="8"/>
    </row>
    <row r="204" spans="1:7" ht="15" x14ac:dyDescent="0.25">
      <c r="A204" s="11"/>
      <c r="B204" s="12" t="s">
        <v>58</v>
      </c>
      <c r="C204" s="11"/>
      <c r="D204" s="11"/>
      <c r="E204" s="13" t="s">
        <v>8</v>
      </c>
      <c r="F204" s="11"/>
      <c r="G204" s="11"/>
    </row>
    <row r="206" spans="1:7" x14ac:dyDescent="0.2">
      <c r="A206" s="117" t="s">
        <v>98</v>
      </c>
      <c r="B206" s="117"/>
      <c r="C206" s="117"/>
      <c r="D206" s="117"/>
      <c r="E206" s="117"/>
      <c r="F206" s="117"/>
      <c r="G206" s="117"/>
    </row>
    <row r="207" spans="1:7" x14ac:dyDescent="0.2">
      <c r="A207" s="103"/>
      <c r="B207" s="104"/>
      <c r="C207" s="104"/>
      <c r="D207" s="104"/>
      <c r="E207" s="104"/>
      <c r="F207" s="104"/>
      <c r="G207" s="104"/>
    </row>
    <row r="208" spans="1:7" ht="12.75" customHeight="1" x14ac:dyDescent="0.2">
      <c r="A208" s="117" t="s">
        <v>99</v>
      </c>
      <c r="B208" s="117"/>
      <c r="C208" s="117"/>
      <c r="D208" s="117"/>
      <c r="E208" s="117"/>
      <c r="F208" s="117"/>
      <c r="G208" s="117"/>
    </row>
    <row r="209" spans="1:7" ht="33" customHeight="1" x14ac:dyDescent="0.2">
      <c r="A209" s="107" t="s">
        <v>71</v>
      </c>
      <c r="B209" s="107"/>
      <c r="C209" s="107"/>
      <c r="D209" s="107"/>
      <c r="E209" s="107"/>
      <c r="F209" s="107"/>
      <c r="G209" s="73"/>
    </row>
    <row r="210" spans="1:7" ht="74.25" customHeight="1" x14ac:dyDescent="0.2">
      <c r="A210" s="1" t="s">
        <v>0</v>
      </c>
      <c r="B210" s="1" t="s">
        <v>1</v>
      </c>
      <c r="C210" s="1"/>
      <c r="D210" s="1" t="s">
        <v>13</v>
      </c>
      <c r="E210" s="1" t="s">
        <v>12</v>
      </c>
      <c r="F210" s="1" t="s">
        <v>64</v>
      </c>
      <c r="G210" s="67"/>
    </row>
    <row r="211" spans="1:7" x14ac:dyDescent="0.2">
      <c r="A211" s="27"/>
      <c r="B211" s="108" t="s">
        <v>18</v>
      </c>
      <c r="C211" s="108"/>
      <c r="D211" s="108" t="s">
        <v>2</v>
      </c>
      <c r="E211" s="108"/>
      <c r="F211" s="27"/>
      <c r="G211" s="68"/>
    </row>
    <row r="212" spans="1:7" ht="61.5" customHeight="1" x14ac:dyDescent="0.2">
      <c r="A212" s="28">
        <v>1</v>
      </c>
      <c r="B212" s="50" t="s">
        <v>49</v>
      </c>
      <c r="C212" s="23"/>
      <c r="D212" s="30">
        <v>250</v>
      </c>
      <c r="E212" s="35"/>
      <c r="F212" s="30">
        <f>D212*((100+E212)/100)</f>
        <v>250</v>
      </c>
      <c r="G212" s="69"/>
    </row>
    <row r="213" spans="1:7" x14ac:dyDescent="0.2">
      <c r="A213" s="33"/>
      <c r="B213" s="109" t="s">
        <v>6</v>
      </c>
      <c r="C213" s="109"/>
      <c r="D213" s="109"/>
      <c r="E213" s="109"/>
      <c r="F213" s="5">
        <f>SUM(F212:F212)</f>
        <v>250</v>
      </c>
      <c r="G213" s="16"/>
    </row>
    <row r="214" spans="1:7" x14ac:dyDescent="0.2">
      <c r="A214" s="14"/>
      <c r="B214" s="129" t="s">
        <v>10</v>
      </c>
      <c r="C214" s="129"/>
      <c r="D214" s="129"/>
      <c r="E214" s="129"/>
      <c r="F214" s="129"/>
      <c r="G214" s="16"/>
    </row>
    <row r="215" spans="1:7" x14ac:dyDescent="0.2">
      <c r="A215" s="14"/>
      <c r="B215" s="106" t="s">
        <v>11</v>
      </c>
      <c r="C215" s="106"/>
      <c r="D215" s="106"/>
      <c r="E215" s="106"/>
      <c r="F215" s="106"/>
      <c r="G215" s="16"/>
    </row>
    <row r="216" spans="1:7" ht="38.25" x14ac:dyDescent="0.2">
      <c r="A216" s="7">
        <v>3</v>
      </c>
      <c r="B216" s="17" t="s">
        <v>9</v>
      </c>
      <c r="C216" s="21"/>
      <c r="D216" s="17"/>
      <c r="E216" s="17"/>
      <c r="F216" s="17"/>
      <c r="G216" s="22">
        <f>IF(C216="si",F213*0.2,0)</f>
        <v>0</v>
      </c>
    </row>
    <row r="217" spans="1:7" ht="10.5" customHeight="1" x14ac:dyDescent="0.2">
      <c r="A217" s="99"/>
      <c r="B217" s="18"/>
      <c r="C217" s="88"/>
      <c r="D217" s="18"/>
      <c r="E217" s="18"/>
      <c r="F217" s="18"/>
      <c r="G217" s="66"/>
    </row>
    <row r="218" spans="1:7" ht="38.25" x14ac:dyDescent="0.2">
      <c r="A218" s="7">
        <v>4</v>
      </c>
      <c r="B218" s="17" t="s">
        <v>92</v>
      </c>
      <c r="C218" s="21"/>
      <c r="D218" s="17"/>
      <c r="E218" s="17"/>
      <c r="F218" s="17"/>
      <c r="G218" s="22">
        <f>IF(C218="si",(F210*5)/100,0)</f>
        <v>0</v>
      </c>
    </row>
    <row r="219" spans="1:7" x14ac:dyDescent="0.2">
      <c r="A219" s="14"/>
      <c r="B219" s="18"/>
      <c r="C219" s="19"/>
      <c r="D219" s="18"/>
      <c r="E219" s="18"/>
      <c r="F219" s="18"/>
      <c r="G219" s="18"/>
    </row>
    <row r="220" spans="1:7" ht="38.25" x14ac:dyDescent="0.2">
      <c r="A220" s="7">
        <v>5</v>
      </c>
      <c r="B220" s="17" t="s">
        <v>14</v>
      </c>
      <c r="C220" s="21"/>
      <c r="D220" s="17"/>
      <c r="E220" s="17"/>
      <c r="F220" s="17"/>
      <c r="G220" s="22">
        <f>IF(C220="si",(F213*15)/100,0)</f>
        <v>0</v>
      </c>
    </row>
    <row r="221" spans="1:7" ht="10.5" customHeight="1" x14ac:dyDescent="0.2">
      <c r="A221" s="8"/>
      <c r="B221" s="8"/>
      <c r="C221" s="8"/>
      <c r="D221" s="8"/>
      <c r="E221" s="8"/>
      <c r="F221" s="8"/>
      <c r="G221" s="8"/>
    </row>
    <row r="222" spans="1:7" x14ac:dyDescent="0.2">
      <c r="A222" s="42">
        <v>6</v>
      </c>
      <c r="B222" s="40" t="s">
        <v>93</v>
      </c>
      <c r="C222" s="39"/>
      <c r="D222" s="38"/>
      <c r="E222" s="38"/>
      <c r="F222" s="38"/>
      <c r="G222" s="52">
        <v>0</v>
      </c>
    </row>
    <row r="223" spans="1:7" x14ac:dyDescent="0.2">
      <c r="A223" s="141" t="s">
        <v>27</v>
      </c>
      <c r="B223" s="142"/>
      <c r="C223" s="142"/>
      <c r="D223" s="142"/>
      <c r="E223" s="142"/>
      <c r="F223" s="142"/>
      <c r="G223" s="143"/>
    </row>
    <row r="224" spans="1:7" ht="12" customHeight="1" x14ac:dyDescent="0.2">
      <c r="A224" s="144"/>
      <c r="B224" s="145"/>
      <c r="C224" s="145"/>
      <c r="D224" s="145"/>
      <c r="E224" s="145"/>
      <c r="F224" s="145"/>
      <c r="G224" s="146"/>
    </row>
    <row r="225" spans="1:7" ht="25.5" x14ac:dyDescent="0.2">
      <c r="A225" s="7">
        <v>7</v>
      </c>
      <c r="B225" s="17" t="s">
        <v>28</v>
      </c>
      <c r="C225" s="64"/>
      <c r="D225" s="17"/>
      <c r="E225" s="17"/>
      <c r="F225" s="17"/>
      <c r="G225" s="22">
        <f>IF(C225="si",#REF!*0.2,0)</f>
        <v>0</v>
      </c>
    </row>
    <row r="226" spans="1:7" x14ac:dyDescent="0.2">
      <c r="A226" s="83"/>
      <c r="B226" s="18"/>
      <c r="C226" s="19"/>
      <c r="D226" s="18"/>
      <c r="E226" s="18"/>
      <c r="F226" s="18"/>
      <c r="G226" s="18"/>
    </row>
    <row r="227" spans="1:7" ht="25.5" x14ac:dyDescent="0.2">
      <c r="A227" s="7">
        <v>8</v>
      </c>
      <c r="B227" s="17" t="s">
        <v>29</v>
      </c>
      <c r="C227" s="64"/>
      <c r="D227" s="17"/>
      <c r="E227" s="17"/>
      <c r="F227" s="17"/>
      <c r="G227" s="22">
        <f>IF(C227="si",(#REF!*15)/100,0)</f>
        <v>0</v>
      </c>
    </row>
    <row r="228" spans="1:7" x14ac:dyDescent="0.2">
      <c r="A228" s="8"/>
      <c r="B228" s="8"/>
      <c r="C228" s="65"/>
      <c r="D228" s="8"/>
      <c r="E228" s="8"/>
      <c r="F228" s="8"/>
      <c r="G228" s="8"/>
    </row>
    <row r="229" spans="1:7" ht="38.25" x14ac:dyDescent="0.2">
      <c r="A229" s="82">
        <v>9</v>
      </c>
      <c r="B229" s="40" t="s">
        <v>30</v>
      </c>
      <c r="C229" s="57"/>
      <c r="D229" s="38"/>
      <c r="E229" s="38"/>
      <c r="F229" s="38"/>
      <c r="G229" s="22">
        <f>IF(C229="si",G223*0.2,0)</f>
        <v>0</v>
      </c>
    </row>
    <row r="230" spans="1:7" x14ac:dyDescent="0.2">
      <c r="C230" s="53"/>
    </row>
    <row r="231" spans="1:7" ht="25.5" x14ac:dyDescent="0.2">
      <c r="A231" s="82">
        <v>10</v>
      </c>
      <c r="B231" s="40" t="s">
        <v>31</v>
      </c>
      <c r="C231" s="57"/>
      <c r="D231" s="38"/>
      <c r="E231" s="38"/>
      <c r="F231" s="38"/>
      <c r="G231" s="22">
        <f>IF(C231="si",G225*0.2,0)</f>
        <v>0</v>
      </c>
    </row>
    <row r="232" spans="1:7" x14ac:dyDescent="0.2">
      <c r="C232" s="53"/>
    </row>
    <row r="233" spans="1:7" x14ac:dyDescent="0.2">
      <c r="A233" s="82">
        <v>11</v>
      </c>
      <c r="B233" s="40" t="s">
        <v>32</v>
      </c>
      <c r="C233" s="57"/>
      <c r="D233" s="38"/>
      <c r="E233" s="38"/>
      <c r="F233" s="38"/>
      <c r="G233" s="22">
        <v>0</v>
      </c>
    </row>
    <row r="234" spans="1:7" ht="6.75" customHeight="1" x14ac:dyDescent="0.2">
      <c r="A234" s="8"/>
      <c r="B234" s="8"/>
      <c r="C234" s="8"/>
      <c r="D234" s="8"/>
      <c r="E234" s="8"/>
      <c r="F234" s="8"/>
      <c r="G234" s="8"/>
    </row>
    <row r="235" spans="1:7" ht="11.25" customHeight="1" x14ac:dyDescent="0.2">
      <c r="A235" s="131">
        <v>12</v>
      </c>
      <c r="B235" s="133" t="s">
        <v>7</v>
      </c>
      <c r="C235" s="134"/>
      <c r="D235" s="134"/>
      <c r="E235" s="135"/>
      <c r="F235" s="9">
        <f>SUM(F210,F211,F212,G216,G220,G222,G225,G227,G229,G231,G233)</f>
        <v>250</v>
      </c>
      <c r="G235" s="10"/>
    </row>
    <row r="236" spans="1:7" ht="10.5" customHeight="1" x14ac:dyDescent="0.2">
      <c r="A236" s="132"/>
      <c r="B236" s="113" t="s">
        <v>61</v>
      </c>
      <c r="C236" s="114"/>
      <c r="D236" s="114"/>
      <c r="E236" s="114"/>
      <c r="F236" s="115"/>
      <c r="G236" s="8"/>
    </row>
    <row r="237" spans="1:7" ht="15" x14ac:dyDescent="0.25">
      <c r="A237" s="11"/>
      <c r="B237" s="12" t="s">
        <v>58</v>
      </c>
      <c r="C237" s="11"/>
      <c r="D237" s="11"/>
      <c r="E237" s="13" t="s">
        <v>8</v>
      </c>
      <c r="F237" s="11"/>
      <c r="G237" s="11"/>
    </row>
    <row r="238" spans="1:7" ht="10.5" customHeight="1" x14ac:dyDescent="0.25">
      <c r="A238" s="11"/>
      <c r="B238" s="12"/>
      <c r="C238" s="11"/>
      <c r="D238" s="11"/>
      <c r="E238" s="13"/>
      <c r="F238" s="11"/>
      <c r="G238" s="11"/>
    </row>
    <row r="239" spans="1:7" x14ac:dyDescent="0.2">
      <c r="A239" s="117" t="s">
        <v>98</v>
      </c>
      <c r="B239" s="117"/>
      <c r="C239" s="117"/>
      <c r="D239" s="117"/>
      <c r="E239" s="117"/>
      <c r="F239" s="117"/>
      <c r="G239" s="117"/>
    </row>
    <row r="240" spans="1:7" ht="7.5" customHeight="1" x14ac:dyDescent="0.2">
      <c r="A240" s="103"/>
      <c r="B240" s="104"/>
      <c r="C240" s="104"/>
      <c r="D240" s="104"/>
      <c r="E240" s="104"/>
      <c r="F240" s="104"/>
      <c r="G240" s="104"/>
    </row>
    <row r="241" spans="1:7" ht="12.75" customHeight="1" x14ac:dyDescent="0.2">
      <c r="A241" s="117" t="s">
        <v>99</v>
      </c>
      <c r="B241" s="117"/>
      <c r="C241" s="117"/>
      <c r="D241" s="117"/>
      <c r="E241" s="117"/>
      <c r="F241" s="117"/>
      <c r="G241" s="117"/>
    </row>
    <row r="242" spans="1:7" x14ac:dyDescent="0.2">
      <c r="A242" s="103"/>
      <c r="B242" s="103"/>
      <c r="C242" s="103"/>
      <c r="D242" s="103"/>
      <c r="E242" s="103"/>
      <c r="F242" s="103"/>
      <c r="G242" s="103"/>
    </row>
    <row r="243" spans="1:7" x14ac:dyDescent="0.2">
      <c r="A243" s="139" t="s">
        <v>50</v>
      </c>
      <c r="B243" s="139"/>
      <c r="C243" s="139"/>
      <c r="D243" s="139"/>
      <c r="E243" s="139"/>
      <c r="F243" s="139"/>
      <c r="G243" s="139"/>
    </row>
    <row r="244" spans="1:7" x14ac:dyDescent="0.2">
      <c r="A244" s="140"/>
      <c r="B244" s="140"/>
      <c r="C244" s="140"/>
      <c r="D244" s="140"/>
      <c r="E244" s="140"/>
      <c r="F244" s="140"/>
      <c r="G244" s="140"/>
    </row>
    <row r="245" spans="1:7" x14ac:dyDescent="0.2">
      <c r="A245" s="87"/>
      <c r="B245" s="87"/>
      <c r="C245" s="87"/>
      <c r="D245" s="87"/>
      <c r="E245" s="87"/>
      <c r="F245" s="87"/>
      <c r="G245" s="87"/>
    </row>
    <row r="246" spans="1:7" x14ac:dyDescent="0.2">
      <c r="A246" s="137"/>
      <c r="B246" s="138"/>
      <c r="C246" s="138"/>
      <c r="D246" s="138"/>
      <c r="E246" s="138"/>
      <c r="F246" s="138"/>
      <c r="G246" s="138"/>
    </row>
    <row r="247" spans="1:7" x14ac:dyDescent="0.2">
      <c r="A247" s="138"/>
      <c r="B247" s="138"/>
      <c r="C247" s="138"/>
      <c r="D247" s="138"/>
      <c r="E247" s="138"/>
      <c r="F247" s="138"/>
      <c r="G247" s="138"/>
    </row>
    <row r="248" spans="1:7" x14ac:dyDescent="0.2">
      <c r="A248" s="83"/>
      <c r="B248" s="18"/>
      <c r="C248" s="88"/>
      <c r="D248" s="18"/>
      <c r="E248" s="18"/>
      <c r="F248" s="18"/>
      <c r="G248" s="66"/>
    </row>
    <row r="249" spans="1:7" x14ac:dyDescent="0.2">
      <c r="A249" s="83"/>
      <c r="B249" s="18"/>
      <c r="C249" s="19"/>
      <c r="D249" s="18"/>
      <c r="E249" s="18"/>
      <c r="F249" s="18"/>
      <c r="G249" s="18"/>
    </row>
    <row r="250" spans="1:7" x14ac:dyDescent="0.2">
      <c r="A250" s="83"/>
      <c r="B250" s="18"/>
      <c r="C250" s="88"/>
      <c r="D250" s="18"/>
      <c r="E250" s="18"/>
      <c r="F250" s="18"/>
      <c r="G250" s="66"/>
    </row>
    <row r="251" spans="1:7" x14ac:dyDescent="0.2">
      <c r="A251" s="61"/>
      <c r="B251" s="61"/>
      <c r="C251" s="61"/>
      <c r="D251" s="61"/>
      <c r="E251" s="61"/>
      <c r="F251" s="61"/>
      <c r="G251" s="61"/>
    </row>
    <row r="252" spans="1:7" x14ac:dyDescent="0.2">
      <c r="A252" s="83"/>
      <c r="B252" s="18"/>
      <c r="C252" s="60"/>
      <c r="D252" s="61"/>
      <c r="E252" s="61"/>
      <c r="F252" s="61"/>
      <c r="G252" s="66"/>
    </row>
    <row r="253" spans="1:7" x14ac:dyDescent="0.2">
      <c r="A253" s="74"/>
      <c r="B253" s="74"/>
      <c r="C253" s="74"/>
      <c r="D253" s="74"/>
      <c r="E253" s="74"/>
      <c r="F253" s="74"/>
      <c r="G253" s="74"/>
    </row>
    <row r="254" spans="1:7" x14ac:dyDescent="0.2">
      <c r="A254" s="83"/>
      <c r="B254" s="18"/>
      <c r="C254" s="60"/>
      <c r="D254" s="61"/>
      <c r="E254" s="61"/>
      <c r="F254" s="61"/>
      <c r="G254" s="66"/>
    </row>
    <row r="255" spans="1:7" x14ac:dyDescent="0.2">
      <c r="A255" s="74"/>
      <c r="B255" s="74"/>
      <c r="C255" s="74"/>
      <c r="D255" s="74"/>
      <c r="E255" s="74"/>
      <c r="F255" s="74"/>
      <c r="G255" s="74"/>
    </row>
    <row r="256" spans="1:7" x14ac:dyDescent="0.2">
      <c r="A256" s="83"/>
      <c r="B256" s="18"/>
      <c r="C256" s="60"/>
      <c r="D256" s="61"/>
      <c r="E256" s="61"/>
      <c r="F256" s="61"/>
      <c r="G256" s="66"/>
    </row>
  </sheetData>
  <mergeCells count="86">
    <mergeCell ref="A241:G241"/>
    <mergeCell ref="A170:G170"/>
    <mergeCell ref="A172:G172"/>
    <mergeCell ref="A206:G206"/>
    <mergeCell ref="A208:G208"/>
    <mergeCell ref="A239:G239"/>
    <mergeCell ref="B211:C211"/>
    <mergeCell ref="D211:E211"/>
    <mergeCell ref="A202:A203"/>
    <mergeCell ref="B202:E202"/>
    <mergeCell ref="B203:F203"/>
    <mergeCell ref="A67:G67"/>
    <mergeCell ref="A69:G69"/>
    <mergeCell ref="A103:G103"/>
    <mergeCell ref="A105:G105"/>
    <mergeCell ref="A137:G137"/>
    <mergeCell ref="A73:F73"/>
    <mergeCell ref="A63:A64"/>
    <mergeCell ref="B63:E63"/>
    <mergeCell ref="B64:F64"/>
    <mergeCell ref="A243:G244"/>
    <mergeCell ref="A18:G19"/>
    <mergeCell ref="A51:G52"/>
    <mergeCell ref="A87:G88"/>
    <mergeCell ref="A121:G122"/>
    <mergeCell ref="A154:G155"/>
    <mergeCell ref="A190:G191"/>
    <mergeCell ref="A223:G224"/>
    <mergeCell ref="B213:E213"/>
    <mergeCell ref="B145:F145"/>
    <mergeCell ref="B146:F146"/>
    <mergeCell ref="B182:F182"/>
    <mergeCell ref="B42:F42"/>
    <mergeCell ref="B43:F43"/>
    <mergeCell ref="B167:F167"/>
    <mergeCell ref="A174:F174"/>
    <mergeCell ref="B181:F181"/>
    <mergeCell ref="B144:E144"/>
    <mergeCell ref="B109:C109"/>
    <mergeCell ref="D109:E109"/>
    <mergeCell ref="B111:E111"/>
    <mergeCell ref="B142:C142"/>
    <mergeCell ref="D142:E142"/>
    <mergeCell ref="B112:F112"/>
    <mergeCell ref="B113:F113"/>
    <mergeCell ref="A133:A134"/>
    <mergeCell ref="B133:E133"/>
    <mergeCell ref="B134:F134"/>
    <mergeCell ref="A140:F140"/>
    <mergeCell ref="A166:A167"/>
    <mergeCell ref="B166:E166"/>
    <mergeCell ref="B75:C75"/>
    <mergeCell ref="D75:E75"/>
    <mergeCell ref="B77:E77"/>
    <mergeCell ref="A107:F107"/>
    <mergeCell ref="A139:G139"/>
    <mergeCell ref="B78:F78"/>
    <mergeCell ref="B79:F79"/>
    <mergeCell ref="A99:A100"/>
    <mergeCell ref="B99:E99"/>
    <mergeCell ref="B100:F100"/>
    <mergeCell ref="B39:C39"/>
    <mergeCell ref="D39:E39"/>
    <mergeCell ref="B41:E41"/>
    <mergeCell ref="A37:F37"/>
    <mergeCell ref="A30:A31"/>
    <mergeCell ref="B30:E30"/>
    <mergeCell ref="B31:F31"/>
    <mergeCell ref="A34:G34"/>
    <mergeCell ref="A36:G36"/>
    <mergeCell ref="A1:F1"/>
    <mergeCell ref="A246:G247"/>
    <mergeCell ref="B176:C176"/>
    <mergeCell ref="D176:E176"/>
    <mergeCell ref="B180:E180"/>
    <mergeCell ref="A209:F209"/>
    <mergeCell ref="B214:F214"/>
    <mergeCell ref="B215:F215"/>
    <mergeCell ref="A235:A236"/>
    <mergeCell ref="B235:E235"/>
    <mergeCell ref="B236:F236"/>
    <mergeCell ref="B3:C3"/>
    <mergeCell ref="D3:E3"/>
    <mergeCell ref="B8:E8"/>
    <mergeCell ref="B9:F9"/>
    <mergeCell ref="B10:F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31" workbookViewId="0">
      <selection activeCell="A36" sqref="A36:G36"/>
    </sheetView>
  </sheetViews>
  <sheetFormatPr defaultRowHeight="12.75" x14ac:dyDescent="0.2"/>
  <cols>
    <col min="1" max="1" width="7.42578125" style="24" bestFit="1" customWidth="1"/>
    <col min="2" max="2" width="39" style="24" bestFit="1" customWidth="1"/>
    <col min="3" max="3" width="2.42578125" style="24" bestFit="1" customWidth="1"/>
    <col min="4" max="4" width="32.28515625" style="24" bestFit="1" customWidth="1"/>
    <col min="5" max="5" width="37.28515625" style="24" bestFit="1" customWidth="1"/>
    <col min="6" max="6" width="22.140625" style="24" customWidth="1"/>
    <col min="7" max="7" width="26" style="24" customWidth="1"/>
    <col min="8" max="16384" width="9.140625" style="24"/>
  </cols>
  <sheetData>
    <row r="1" spans="1:7" ht="14.25" customHeight="1" x14ac:dyDescent="0.2">
      <c r="A1" s="120" t="s">
        <v>72</v>
      </c>
      <c r="B1" s="121"/>
      <c r="C1" s="121"/>
      <c r="D1" s="121"/>
      <c r="E1" s="121"/>
      <c r="F1" s="121"/>
      <c r="G1" s="73"/>
    </row>
    <row r="2" spans="1:7" s="25" customFormat="1" ht="75" customHeight="1" x14ac:dyDescent="0.25">
      <c r="A2" s="1" t="s">
        <v>0</v>
      </c>
      <c r="B2" s="1" t="s">
        <v>1</v>
      </c>
      <c r="C2" s="1"/>
      <c r="D2" s="1" t="s">
        <v>15</v>
      </c>
      <c r="E2" s="1" t="s">
        <v>12</v>
      </c>
      <c r="F2" s="1" t="s">
        <v>64</v>
      </c>
      <c r="G2" s="67"/>
    </row>
    <row r="3" spans="1:7" x14ac:dyDescent="0.2">
      <c r="A3" s="26"/>
      <c r="B3" s="108"/>
      <c r="C3" s="108"/>
      <c r="D3" s="122"/>
      <c r="E3" s="123"/>
      <c r="F3" s="27"/>
      <c r="G3" s="68"/>
    </row>
    <row r="4" spans="1:7" x14ac:dyDescent="0.2">
      <c r="A4" s="28">
        <v>1</v>
      </c>
      <c r="B4" s="29" t="s">
        <v>3</v>
      </c>
      <c r="C4" s="23"/>
      <c r="D4" s="30">
        <v>250</v>
      </c>
      <c r="E4" s="35"/>
      <c r="F4" s="30">
        <f>D4*((100+E4)/100)</f>
        <v>250</v>
      </c>
      <c r="G4" s="69"/>
    </row>
    <row r="5" spans="1:7" x14ac:dyDescent="0.2">
      <c r="A5" s="31">
        <v>2</v>
      </c>
      <c r="B5" s="32" t="s">
        <v>4</v>
      </c>
      <c r="D5" s="30">
        <v>400</v>
      </c>
      <c r="E5" s="35"/>
      <c r="F5" s="30">
        <f t="shared" ref="F5:F7" si="0">D5*((100+E5)/100)</f>
        <v>400</v>
      </c>
      <c r="G5" s="69"/>
    </row>
    <row r="6" spans="1:7" x14ac:dyDescent="0.2">
      <c r="A6" s="31">
        <v>3</v>
      </c>
      <c r="B6" s="41" t="s">
        <v>51</v>
      </c>
      <c r="D6" s="30">
        <v>700</v>
      </c>
      <c r="E6" s="35"/>
      <c r="F6" s="30">
        <f>D6*((100+E6)/100)</f>
        <v>700</v>
      </c>
      <c r="G6" s="69"/>
    </row>
    <row r="7" spans="1:7" x14ac:dyDescent="0.2">
      <c r="A7" s="31">
        <v>4</v>
      </c>
      <c r="B7" s="41" t="s">
        <v>19</v>
      </c>
      <c r="C7" s="23"/>
      <c r="D7" s="30">
        <v>700</v>
      </c>
      <c r="E7" s="35"/>
      <c r="F7" s="30">
        <f t="shared" si="0"/>
        <v>700</v>
      </c>
      <c r="G7" s="69"/>
    </row>
    <row r="8" spans="1:7" s="34" customFormat="1" x14ac:dyDescent="0.25">
      <c r="A8" s="33">
        <v>5</v>
      </c>
      <c r="B8" s="124" t="s">
        <v>6</v>
      </c>
      <c r="C8" s="125"/>
      <c r="D8" s="125"/>
      <c r="E8" s="126"/>
      <c r="F8" s="5">
        <f>SUM(F4:F7)</f>
        <v>2050</v>
      </c>
      <c r="G8" s="16"/>
    </row>
    <row r="9" spans="1:7" s="6" customFormat="1" x14ac:dyDescent="0.25">
      <c r="A9" s="14"/>
      <c r="B9" s="129" t="s">
        <v>10</v>
      </c>
      <c r="C9" s="129"/>
      <c r="D9" s="129"/>
      <c r="E9" s="129"/>
      <c r="F9" s="129"/>
      <c r="G9" s="16"/>
    </row>
    <row r="10" spans="1:7" s="6" customFormat="1" x14ac:dyDescent="0.25">
      <c r="A10" s="14"/>
      <c r="B10" s="106" t="s">
        <v>11</v>
      </c>
      <c r="C10" s="106"/>
      <c r="D10" s="106"/>
      <c r="E10" s="106"/>
      <c r="F10" s="106"/>
      <c r="G10" s="16"/>
    </row>
    <row r="11" spans="1:7" s="6" customFormat="1" ht="38.25" x14ac:dyDescent="0.25">
      <c r="A11" s="7">
        <v>6</v>
      </c>
      <c r="B11" s="17" t="s">
        <v>9</v>
      </c>
      <c r="C11" s="21"/>
      <c r="D11" s="17"/>
      <c r="E11" s="17"/>
      <c r="F11" s="17"/>
      <c r="G11" s="22">
        <f>IF(C11="si",F8*0.2,0)</f>
        <v>0</v>
      </c>
    </row>
    <row r="12" spans="1:7" s="6" customFormat="1" x14ac:dyDescent="0.25">
      <c r="A12" s="99"/>
      <c r="B12" s="18"/>
      <c r="C12" s="88"/>
      <c r="D12" s="18"/>
      <c r="E12" s="18"/>
      <c r="F12" s="18"/>
      <c r="G12" s="66"/>
    </row>
    <row r="13" spans="1:7" s="6" customFormat="1" ht="42.75" customHeight="1" x14ac:dyDescent="0.25">
      <c r="A13" s="7">
        <v>7</v>
      </c>
      <c r="B13" s="17" t="s">
        <v>92</v>
      </c>
      <c r="C13" s="21"/>
      <c r="D13" s="17"/>
      <c r="E13" s="17"/>
      <c r="F13" s="17"/>
      <c r="G13" s="22">
        <f>IF(C13="si",(F5*5)/100,0)</f>
        <v>0</v>
      </c>
    </row>
    <row r="14" spans="1:7" s="6" customFormat="1" x14ac:dyDescent="0.2">
      <c r="A14" s="14"/>
      <c r="B14" s="18"/>
      <c r="C14" s="19"/>
      <c r="D14" s="18"/>
      <c r="E14" s="18"/>
      <c r="F14" s="18"/>
      <c r="G14" s="18"/>
    </row>
    <row r="15" spans="1:7" s="6" customFormat="1" ht="38.25" x14ac:dyDescent="0.25">
      <c r="A15" s="7">
        <v>8</v>
      </c>
      <c r="B15" s="17" t="s">
        <v>14</v>
      </c>
      <c r="C15" s="21"/>
      <c r="D15" s="17"/>
      <c r="E15" s="17"/>
      <c r="F15" s="17"/>
      <c r="G15" s="22">
        <f>IF(C15="si",(F8*15)/100,0)</f>
        <v>0</v>
      </c>
    </row>
    <row r="16" spans="1:7" s="3" customFormat="1" x14ac:dyDescent="0.2">
      <c r="A16" s="8"/>
      <c r="B16" s="8"/>
      <c r="C16" s="8"/>
      <c r="D16" s="8"/>
      <c r="E16" s="8"/>
      <c r="F16" s="8"/>
      <c r="G16" s="8"/>
    </row>
    <row r="17" spans="1:9" s="3" customFormat="1" x14ac:dyDescent="0.2">
      <c r="A17" s="42">
        <v>9</v>
      </c>
      <c r="B17" s="40" t="s">
        <v>93</v>
      </c>
      <c r="C17" s="39"/>
      <c r="D17" s="38"/>
      <c r="E17" s="38"/>
      <c r="F17" s="38"/>
      <c r="G17" s="52">
        <v>0</v>
      </c>
    </row>
    <row r="18" spans="1:9" s="3" customFormat="1" x14ac:dyDescent="0.2">
      <c r="A18" s="148" t="s">
        <v>53</v>
      </c>
      <c r="B18" s="149"/>
      <c r="C18" s="149"/>
      <c r="D18" s="149"/>
      <c r="E18" s="149"/>
      <c r="F18" s="149"/>
      <c r="G18" s="150"/>
      <c r="H18" s="20"/>
      <c r="I18" s="20"/>
    </row>
    <row r="19" spans="1:9" s="3" customFormat="1" x14ac:dyDescent="0.2">
      <c r="A19" s="151"/>
      <c r="B19" s="152"/>
      <c r="C19" s="152"/>
      <c r="D19" s="152"/>
      <c r="E19" s="152"/>
      <c r="F19" s="152"/>
      <c r="G19" s="153"/>
    </row>
    <row r="20" spans="1:9" s="3" customFormat="1" ht="25.5" x14ac:dyDescent="0.2">
      <c r="A20" s="7">
        <v>10</v>
      </c>
      <c r="B20" s="17" t="s">
        <v>28</v>
      </c>
      <c r="C20" s="64"/>
      <c r="D20" s="17"/>
      <c r="E20" s="17"/>
      <c r="F20" s="17"/>
      <c r="G20" s="22">
        <f>IF(C20="si",#REF!*0.2,0)</f>
        <v>0</v>
      </c>
    </row>
    <row r="21" spans="1:9" s="3" customFormat="1" x14ac:dyDescent="0.2">
      <c r="A21" s="83"/>
      <c r="B21" s="18"/>
      <c r="C21" s="19"/>
      <c r="D21" s="18"/>
      <c r="E21" s="18"/>
      <c r="F21" s="18"/>
      <c r="G21" s="79"/>
    </row>
    <row r="22" spans="1:9" s="3" customFormat="1" ht="25.5" x14ac:dyDescent="0.2">
      <c r="A22" s="7">
        <v>11</v>
      </c>
      <c r="B22" s="17" t="s">
        <v>54</v>
      </c>
      <c r="C22" s="64"/>
      <c r="D22" s="17"/>
      <c r="E22" s="17"/>
      <c r="F22" s="17"/>
      <c r="G22" s="22">
        <v>0</v>
      </c>
    </row>
    <row r="23" spans="1:9" s="3" customFormat="1" x14ac:dyDescent="0.2">
      <c r="A23" s="8"/>
      <c r="B23" s="8"/>
      <c r="C23" s="65"/>
      <c r="D23" s="8"/>
      <c r="E23" s="8"/>
      <c r="F23" s="8"/>
      <c r="G23" s="80"/>
    </row>
    <row r="24" spans="1:9" s="20" customFormat="1" ht="38.25" x14ac:dyDescent="0.2">
      <c r="A24" s="82">
        <v>12</v>
      </c>
      <c r="B24" s="40" t="s">
        <v>55</v>
      </c>
      <c r="C24" s="57"/>
      <c r="D24" s="38"/>
      <c r="E24" s="38"/>
      <c r="F24" s="38"/>
      <c r="G24" s="52">
        <v>0</v>
      </c>
    </row>
    <row r="25" spans="1:9" s="4" customFormat="1" x14ac:dyDescent="0.2">
      <c r="A25" s="82"/>
      <c r="B25" s="56"/>
      <c r="C25" s="57"/>
      <c r="D25" s="58"/>
      <c r="E25" s="58"/>
      <c r="F25" s="58"/>
      <c r="G25" s="81"/>
    </row>
    <row r="26" spans="1:9" s="3" customFormat="1" ht="25.5" x14ac:dyDescent="0.2">
      <c r="A26" s="82">
        <v>13</v>
      </c>
      <c r="B26" s="40" t="s">
        <v>56</v>
      </c>
      <c r="C26" s="57"/>
      <c r="D26" s="38"/>
      <c r="E26" s="38"/>
      <c r="F26" s="38"/>
      <c r="G26" s="52">
        <v>0</v>
      </c>
    </row>
    <row r="27" spans="1:9" s="3" customFormat="1" x14ac:dyDescent="0.2">
      <c r="A27" s="7"/>
      <c r="B27" s="56"/>
      <c r="C27" s="57"/>
      <c r="D27" s="58"/>
      <c r="E27" s="58"/>
      <c r="F27" s="58"/>
      <c r="G27" s="81"/>
    </row>
    <row r="28" spans="1:9" x14ac:dyDescent="0.2">
      <c r="A28" s="82">
        <v>14</v>
      </c>
      <c r="B28" s="40" t="s">
        <v>57</v>
      </c>
      <c r="C28" s="57"/>
      <c r="D28" s="38"/>
      <c r="E28" s="38"/>
      <c r="F28" s="38"/>
      <c r="G28" s="52">
        <v>0</v>
      </c>
    </row>
    <row r="29" spans="1:9" x14ac:dyDescent="0.2">
      <c r="A29" s="8"/>
      <c r="B29" s="8"/>
      <c r="C29" s="8"/>
      <c r="D29" s="8"/>
      <c r="E29" s="8"/>
      <c r="F29" s="8"/>
      <c r="G29" s="8"/>
    </row>
    <row r="30" spans="1:9" ht="12.75" customHeight="1" x14ac:dyDescent="0.2">
      <c r="A30" s="131">
        <v>15</v>
      </c>
      <c r="B30" s="133" t="s">
        <v>7</v>
      </c>
      <c r="C30" s="134"/>
      <c r="D30" s="134"/>
      <c r="E30" s="135"/>
      <c r="F30" s="9">
        <f>SUM(F4,F5,F6,F7,G11,G15,G17,G20,G22,G24,G26,G28)</f>
        <v>2050</v>
      </c>
      <c r="G30" s="10"/>
    </row>
    <row r="31" spans="1:9" x14ac:dyDescent="0.2">
      <c r="A31" s="132"/>
      <c r="B31" s="113" t="s">
        <v>61</v>
      </c>
      <c r="C31" s="114"/>
      <c r="D31" s="114"/>
      <c r="E31" s="114"/>
      <c r="F31" s="115"/>
      <c r="G31" s="8"/>
    </row>
    <row r="32" spans="1:9" ht="15" x14ac:dyDescent="0.25">
      <c r="A32" s="11"/>
      <c r="B32" s="12" t="s">
        <v>58</v>
      </c>
      <c r="C32" s="11"/>
      <c r="D32" s="11"/>
      <c r="E32" s="13" t="s">
        <v>8</v>
      </c>
      <c r="F32" s="11"/>
      <c r="G32" s="11"/>
    </row>
    <row r="33" spans="1:10" ht="11.25" customHeight="1" x14ac:dyDescent="0.25">
      <c r="A33" s="11"/>
      <c r="B33" s="12"/>
      <c r="C33" s="11"/>
      <c r="D33" s="11"/>
      <c r="E33" s="13"/>
      <c r="F33" s="11"/>
      <c r="G33" s="11"/>
    </row>
    <row r="34" spans="1:10" ht="12.75" customHeight="1" x14ac:dyDescent="0.2">
      <c r="A34" s="117" t="s">
        <v>98</v>
      </c>
      <c r="B34" s="117"/>
      <c r="C34" s="117"/>
      <c r="D34" s="117"/>
      <c r="E34" s="117"/>
      <c r="F34" s="117"/>
      <c r="G34" s="117"/>
    </row>
    <row r="35" spans="1:10" x14ac:dyDescent="0.2">
      <c r="A35" s="103"/>
      <c r="B35" s="104"/>
      <c r="C35" s="104"/>
      <c r="D35" s="104"/>
      <c r="E35" s="104"/>
      <c r="F35" s="104"/>
      <c r="G35" s="104"/>
    </row>
    <row r="36" spans="1:10" ht="12.75" customHeight="1" x14ac:dyDescent="0.2">
      <c r="A36" s="117" t="s">
        <v>99</v>
      </c>
      <c r="B36" s="117"/>
      <c r="C36" s="117"/>
      <c r="D36" s="117"/>
      <c r="E36" s="117"/>
      <c r="F36" s="117"/>
      <c r="G36" s="117"/>
    </row>
    <row r="37" spans="1:10" ht="12.75" customHeight="1" x14ac:dyDescent="0.25">
      <c r="A37" s="11"/>
      <c r="B37" s="12"/>
      <c r="C37" s="11"/>
      <c r="D37" s="11"/>
      <c r="E37" s="13"/>
      <c r="F37" s="11"/>
      <c r="G37" s="11"/>
    </row>
    <row r="38" spans="1:10" ht="15" customHeight="1" x14ac:dyDescent="0.2">
      <c r="A38" s="106" t="s">
        <v>52</v>
      </c>
      <c r="B38" s="106"/>
      <c r="C38" s="106"/>
      <c r="D38" s="106"/>
      <c r="E38" s="106"/>
      <c r="F38" s="106"/>
      <c r="G38" s="106"/>
    </row>
    <row r="39" spans="1:10" ht="12.75" customHeight="1" x14ac:dyDescent="0.25">
      <c r="A39" s="105"/>
      <c r="B39" s="12"/>
      <c r="C39" s="11"/>
      <c r="D39" s="11"/>
      <c r="E39" s="13"/>
      <c r="F39" s="11"/>
      <c r="G39" s="11"/>
    </row>
    <row r="40" spans="1:10" ht="12.75" customHeight="1" x14ac:dyDescent="0.2">
      <c r="A40" s="11"/>
    </row>
    <row r="42" spans="1:10" ht="0.75" customHeight="1" x14ac:dyDescent="0.2">
      <c r="A42" s="14"/>
    </row>
    <row r="43" spans="1:10" x14ac:dyDescent="0.2">
      <c r="A43" s="14"/>
    </row>
    <row r="45" spans="1:10" ht="12.75" customHeight="1" x14ac:dyDescent="0.2">
      <c r="H45" s="100"/>
    </row>
    <row r="46" spans="1:10" x14ac:dyDescent="0.2">
      <c r="B46" s="43"/>
      <c r="C46" s="43"/>
      <c r="D46" s="43"/>
      <c r="E46" s="43"/>
      <c r="F46" s="43"/>
      <c r="G46" s="16"/>
      <c r="H46" s="100"/>
    </row>
    <row r="47" spans="1:10" x14ac:dyDescent="0.2">
      <c r="A47" s="14"/>
      <c r="B47" s="18"/>
      <c r="C47" s="88"/>
      <c r="D47" s="18"/>
      <c r="E47" s="18"/>
      <c r="F47" s="18"/>
      <c r="G47" s="66"/>
      <c r="H47" s="100"/>
      <c r="I47" s="103"/>
      <c r="J47" s="103"/>
    </row>
    <row r="48" spans="1:10" x14ac:dyDescent="0.2">
      <c r="A48" s="83"/>
      <c r="C48" s="100"/>
      <c r="D48" s="100"/>
      <c r="E48" s="100"/>
      <c r="F48" s="100"/>
      <c r="G48" s="100"/>
      <c r="H48" s="104"/>
      <c r="I48" s="104"/>
      <c r="J48" s="104"/>
    </row>
    <row r="49" spans="1:10" ht="12.75" customHeight="1" x14ac:dyDescent="0.2">
      <c r="A49" s="83"/>
      <c r="B49" s="100"/>
      <c r="C49" s="100"/>
      <c r="D49" s="100"/>
      <c r="E49" s="100"/>
      <c r="F49" s="100"/>
      <c r="G49" s="100"/>
      <c r="H49" s="103"/>
      <c r="I49" s="103"/>
      <c r="J49" s="103"/>
    </row>
    <row r="50" spans="1:10" x14ac:dyDescent="0.2">
      <c r="A50" s="83"/>
      <c r="B50" s="100"/>
      <c r="C50" s="100"/>
      <c r="D50" s="100"/>
      <c r="E50" s="100"/>
      <c r="F50" s="100"/>
      <c r="G50" s="100"/>
    </row>
    <row r="51" spans="1:10" x14ac:dyDescent="0.2">
      <c r="A51" s="61"/>
      <c r="B51" s="18"/>
      <c r="C51" s="60"/>
      <c r="D51" s="103"/>
      <c r="E51" s="104"/>
      <c r="F51" s="104"/>
      <c r="G51" s="104"/>
    </row>
    <row r="52" spans="1:10" x14ac:dyDescent="0.2">
      <c r="A52" s="83"/>
      <c r="B52" s="18"/>
      <c r="C52" s="60"/>
      <c r="D52" s="103"/>
      <c r="E52" s="103"/>
      <c r="F52" s="103"/>
      <c r="G52" s="103"/>
    </row>
    <row r="53" spans="1:10" x14ac:dyDescent="0.2">
      <c r="A53" s="83"/>
      <c r="B53" s="18"/>
      <c r="C53" s="60"/>
    </row>
    <row r="54" spans="1:10" x14ac:dyDescent="0.2">
      <c r="A54" s="83"/>
      <c r="B54" s="18"/>
      <c r="C54" s="60"/>
    </row>
    <row r="55" spans="1:10" x14ac:dyDescent="0.2">
      <c r="A55" s="83"/>
      <c r="B55" s="18"/>
      <c r="C55" s="60"/>
      <c r="D55" s="61"/>
      <c r="E55" s="61"/>
      <c r="F55" s="61"/>
      <c r="G55" s="89"/>
    </row>
    <row r="56" spans="1:10" x14ac:dyDescent="0.2">
      <c r="A56" s="83"/>
      <c r="B56" s="8"/>
      <c r="C56" s="8"/>
      <c r="D56" s="61"/>
      <c r="E56" s="61"/>
      <c r="F56" s="61"/>
      <c r="G56" s="89"/>
    </row>
    <row r="57" spans="1:10" x14ac:dyDescent="0.2">
      <c r="A57" s="8"/>
      <c r="B57" s="101"/>
      <c r="C57" s="101"/>
      <c r="D57" s="61"/>
      <c r="E57" s="61"/>
      <c r="F57" s="61"/>
      <c r="G57" s="89"/>
    </row>
    <row r="58" spans="1:10" x14ac:dyDescent="0.2">
      <c r="A58" s="147"/>
      <c r="B58" s="102"/>
      <c r="C58" s="102"/>
      <c r="D58" s="61"/>
      <c r="E58" s="61"/>
      <c r="F58" s="61"/>
      <c r="G58" s="89"/>
    </row>
    <row r="59" spans="1:10" ht="15" x14ac:dyDescent="0.25">
      <c r="A59" s="147"/>
      <c r="B59" s="76"/>
      <c r="C59" s="77"/>
      <c r="D59" s="8"/>
      <c r="E59" s="8"/>
      <c r="F59" s="8"/>
      <c r="G59" s="8"/>
    </row>
    <row r="60" spans="1:10" ht="18" x14ac:dyDescent="0.2">
      <c r="A60" s="77"/>
      <c r="D60" s="101"/>
      <c r="E60" s="101"/>
      <c r="F60" s="75"/>
      <c r="G60" s="10"/>
    </row>
    <row r="61" spans="1:10" x14ac:dyDescent="0.2">
      <c r="D61" s="102"/>
      <c r="E61" s="102"/>
      <c r="F61" s="102"/>
      <c r="G61" s="8"/>
    </row>
    <row r="62" spans="1:10" x14ac:dyDescent="0.2">
      <c r="D62" s="77"/>
      <c r="E62" s="78"/>
      <c r="F62" s="77"/>
      <c r="G62" s="11"/>
    </row>
  </sheetData>
  <mergeCells count="14">
    <mergeCell ref="A58:A59"/>
    <mergeCell ref="B3:C3"/>
    <mergeCell ref="D3:E3"/>
    <mergeCell ref="B8:E8"/>
    <mergeCell ref="A18:G19"/>
    <mergeCell ref="A34:G34"/>
    <mergeCell ref="A36:G36"/>
    <mergeCell ref="A38:G38"/>
    <mergeCell ref="A1:F1"/>
    <mergeCell ref="B9:F9"/>
    <mergeCell ref="B10:F10"/>
    <mergeCell ref="A30:A31"/>
    <mergeCell ref="B30:E30"/>
    <mergeCell ref="B31:F3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0" workbookViewId="0">
      <selection activeCell="A37" sqref="A37:G37"/>
    </sheetView>
  </sheetViews>
  <sheetFormatPr defaultRowHeight="12.75" x14ac:dyDescent="0.2"/>
  <cols>
    <col min="1" max="1" width="7.42578125" style="24" bestFit="1" customWidth="1"/>
    <col min="2" max="2" width="39" style="24" bestFit="1" customWidth="1"/>
    <col min="3" max="3" width="2.42578125" style="24" bestFit="1" customWidth="1"/>
    <col min="4" max="4" width="32.28515625" style="24" bestFit="1" customWidth="1"/>
    <col min="5" max="5" width="37.28515625" style="24" bestFit="1" customWidth="1"/>
    <col min="6" max="6" width="22.140625" style="24" customWidth="1"/>
    <col min="7" max="7" width="26" style="24" customWidth="1"/>
    <col min="8" max="16384" width="9.140625" style="24"/>
  </cols>
  <sheetData>
    <row r="1" spans="1:11" ht="14.25" customHeight="1" x14ac:dyDescent="0.2">
      <c r="A1" s="120" t="s">
        <v>90</v>
      </c>
      <c r="B1" s="121"/>
      <c r="C1" s="121"/>
      <c r="D1" s="121"/>
      <c r="E1" s="121"/>
      <c r="F1" s="136"/>
      <c r="G1" s="70"/>
    </row>
    <row r="2" spans="1:11" s="25" customFormat="1" ht="73.5" customHeight="1" x14ac:dyDescent="0.25">
      <c r="A2" s="1" t="s">
        <v>0</v>
      </c>
      <c r="B2" s="1" t="s">
        <v>1</v>
      </c>
      <c r="C2" s="1"/>
      <c r="D2" s="1" t="s">
        <v>21</v>
      </c>
      <c r="E2" s="1" t="s">
        <v>12</v>
      </c>
      <c r="F2" s="1" t="s">
        <v>64</v>
      </c>
      <c r="G2" s="67"/>
    </row>
    <row r="3" spans="1:11" x14ac:dyDescent="0.2">
      <c r="A3" s="26"/>
      <c r="B3" s="122"/>
      <c r="C3" s="123"/>
      <c r="D3" s="122"/>
      <c r="E3" s="123"/>
      <c r="F3" s="27"/>
      <c r="G3" s="68"/>
    </row>
    <row r="4" spans="1:11" x14ac:dyDescent="0.2">
      <c r="A4" s="28">
        <v>1</v>
      </c>
      <c r="B4" s="29" t="s">
        <v>3</v>
      </c>
      <c r="C4" s="23"/>
      <c r="D4" s="30">
        <v>400</v>
      </c>
      <c r="E4" s="35"/>
      <c r="F4" s="30">
        <f>D4*((100+E4)/100)</f>
        <v>400</v>
      </c>
      <c r="G4" s="69"/>
    </row>
    <row r="5" spans="1:11" x14ac:dyDescent="0.2">
      <c r="A5" s="31">
        <v>2</v>
      </c>
      <c r="B5" s="32" t="s">
        <v>4</v>
      </c>
      <c r="C5" s="23"/>
      <c r="D5" s="30">
        <v>700</v>
      </c>
      <c r="E5" s="35"/>
      <c r="F5" s="30">
        <f>D5*((100+E5)/100)</f>
        <v>700</v>
      </c>
      <c r="G5" s="69"/>
    </row>
    <row r="6" spans="1:11" x14ac:dyDescent="0.2">
      <c r="A6" s="31">
        <v>3</v>
      </c>
      <c r="B6" s="32" t="s">
        <v>5</v>
      </c>
      <c r="C6" s="23"/>
      <c r="D6" s="30">
        <v>1150</v>
      </c>
      <c r="E6" s="35"/>
      <c r="F6" s="30">
        <f>D6*((100+E6)/100)</f>
        <v>1150</v>
      </c>
      <c r="G6" s="69"/>
      <c r="I6" s="20"/>
      <c r="J6" s="53"/>
      <c r="K6" s="53"/>
    </row>
    <row r="7" spans="1:11" x14ac:dyDescent="0.2">
      <c r="A7" s="31">
        <v>4</v>
      </c>
      <c r="B7" s="41" t="s">
        <v>19</v>
      </c>
      <c r="C7" s="23"/>
      <c r="D7" s="30">
        <v>1450</v>
      </c>
      <c r="E7" s="35"/>
      <c r="F7" s="30">
        <f>D7*((100+E7)/100)</f>
        <v>1450</v>
      </c>
      <c r="G7" s="69"/>
    </row>
    <row r="8" spans="1:11" s="34" customFormat="1" x14ac:dyDescent="0.25">
      <c r="A8" s="33">
        <v>5</v>
      </c>
      <c r="B8" s="124" t="s">
        <v>6</v>
      </c>
      <c r="C8" s="125"/>
      <c r="D8" s="125"/>
      <c r="E8" s="126"/>
      <c r="F8" s="5">
        <f>SUM(F4:F7)</f>
        <v>3700</v>
      </c>
      <c r="G8" s="16"/>
    </row>
    <row r="9" spans="1:11" s="6" customFormat="1" x14ac:dyDescent="0.25">
      <c r="A9" s="55"/>
      <c r="B9" s="110" t="s">
        <v>10</v>
      </c>
      <c r="C9" s="110"/>
      <c r="D9" s="110"/>
      <c r="E9" s="110"/>
      <c r="F9" s="110"/>
      <c r="G9" s="16"/>
    </row>
    <row r="10" spans="1:11" s="6" customFormat="1" x14ac:dyDescent="0.25">
      <c r="A10" s="55"/>
      <c r="B10" s="106" t="s">
        <v>11</v>
      </c>
      <c r="C10" s="106"/>
      <c r="D10" s="106"/>
      <c r="E10" s="106"/>
      <c r="F10" s="106"/>
      <c r="G10" s="16"/>
    </row>
    <row r="11" spans="1:11" s="6" customFormat="1" ht="36" customHeight="1" x14ac:dyDescent="0.25">
      <c r="A11" s="7">
        <v>6</v>
      </c>
      <c r="B11" s="17" t="s">
        <v>9</v>
      </c>
      <c r="C11" s="21"/>
      <c r="D11" s="17"/>
      <c r="E11" s="17"/>
      <c r="F11" s="17"/>
      <c r="G11" s="22">
        <f>IF(C11="si",F8*0.2,0)</f>
        <v>0</v>
      </c>
    </row>
    <row r="12" spans="1:11" s="3" customFormat="1" ht="11.25" customHeight="1" x14ac:dyDescent="0.2">
      <c r="A12" s="99"/>
      <c r="B12" s="18"/>
      <c r="C12" s="88"/>
      <c r="D12" s="18"/>
      <c r="E12" s="18"/>
      <c r="F12" s="18"/>
      <c r="G12" s="66"/>
    </row>
    <row r="13" spans="1:11" s="3" customFormat="1" ht="38.25" x14ac:dyDescent="0.2">
      <c r="A13" s="7">
        <v>7</v>
      </c>
      <c r="B13" s="17" t="s">
        <v>92</v>
      </c>
      <c r="C13" s="21"/>
      <c r="D13" s="17"/>
      <c r="E13" s="17"/>
      <c r="F13" s="17"/>
      <c r="G13" s="22">
        <f>IF(C13="si",(F6*5)/100,0)</f>
        <v>0</v>
      </c>
    </row>
    <row r="14" spans="1:11" s="3" customFormat="1" ht="9.75" customHeight="1" x14ac:dyDescent="0.2">
      <c r="A14" s="55"/>
      <c r="B14" s="18"/>
      <c r="C14" s="19"/>
      <c r="D14" s="18"/>
      <c r="E14" s="18"/>
      <c r="F14" s="18"/>
      <c r="G14" s="66"/>
      <c r="H14" s="20"/>
      <c r="I14" s="20"/>
    </row>
    <row r="15" spans="1:11" s="3" customFormat="1" ht="38.25" x14ac:dyDescent="0.2">
      <c r="A15" s="7">
        <v>8</v>
      </c>
      <c r="B15" s="17" t="s">
        <v>14</v>
      </c>
      <c r="C15" s="21"/>
      <c r="D15" s="17"/>
      <c r="E15" s="17"/>
      <c r="F15" s="17"/>
      <c r="G15" s="22">
        <f>IF(C15="si",(F8*15)/100,0)</f>
        <v>0</v>
      </c>
    </row>
    <row r="16" spans="1:11" s="3" customFormat="1" x14ac:dyDescent="0.2">
      <c r="A16" s="8"/>
      <c r="B16" s="8"/>
      <c r="C16" s="8"/>
      <c r="D16" s="8"/>
      <c r="E16" s="8"/>
      <c r="F16" s="8"/>
      <c r="G16" s="93"/>
    </row>
    <row r="17" spans="1:7" s="3" customFormat="1" x14ac:dyDescent="0.2">
      <c r="A17" s="45">
        <v>9</v>
      </c>
      <c r="B17" s="40" t="s">
        <v>93</v>
      </c>
      <c r="C17" s="39"/>
      <c r="D17" s="38"/>
      <c r="E17" s="38"/>
      <c r="F17" s="38"/>
      <c r="G17" s="52">
        <v>0</v>
      </c>
    </row>
    <row r="18" spans="1:7" s="3" customFormat="1" x14ac:dyDescent="0.2">
      <c r="A18" s="8"/>
      <c r="B18" s="8"/>
      <c r="C18" s="8"/>
      <c r="D18" s="8"/>
      <c r="E18" s="8"/>
      <c r="F18" s="8"/>
      <c r="G18" s="8"/>
    </row>
    <row r="19" spans="1:7" s="3" customFormat="1" x14ac:dyDescent="0.2">
      <c r="A19" s="154" t="s">
        <v>59</v>
      </c>
      <c r="B19" s="154"/>
      <c r="C19" s="154"/>
      <c r="D19" s="154"/>
      <c r="E19" s="154"/>
      <c r="F19" s="154"/>
      <c r="G19" s="154"/>
    </row>
    <row r="20" spans="1:7" s="3" customFormat="1" x14ac:dyDescent="0.2">
      <c r="A20" s="154"/>
      <c r="B20" s="154"/>
      <c r="C20" s="154"/>
      <c r="D20" s="154"/>
      <c r="E20" s="154"/>
      <c r="F20" s="154"/>
      <c r="G20" s="154"/>
    </row>
    <row r="21" spans="1:7" s="3" customFormat="1" ht="25.5" x14ac:dyDescent="0.2">
      <c r="A21" s="7">
        <v>10</v>
      </c>
      <c r="B21" s="59" t="s">
        <v>28</v>
      </c>
      <c r="C21" s="64"/>
      <c r="D21" s="17"/>
      <c r="E21" s="17"/>
      <c r="F21" s="17"/>
      <c r="G21" s="22">
        <f>IF(C21="si",#REF!*0.2,0)</f>
        <v>0</v>
      </c>
    </row>
    <row r="22" spans="1:7" s="4" customFormat="1" ht="18" customHeight="1" x14ac:dyDescent="0.2">
      <c r="A22" s="83"/>
      <c r="B22" s="18"/>
      <c r="C22" s="19"/>
      <c r="D22" s="18"/>
      <c r="E22" s="18"/>
      <c r="F22" s="18"/>
      <c r="G22" s="18"/>
    </row>
    <row r="23" spans="1:7" s="3" customFormat="1" ht="25.5" x14ac:dyDescent="0.2">
      <c r="A23" s="7">
        <v>11</v>
      </c>
      <c r="B23" s="17" t="s">
        <v>54</v>
      </c>
      <c r="C23" s="64"/>
      <c r="D23" s="17"/>
      <c r="E23" s="17"/>
      <c r="F23" s="17"/>
      <c r="G23" s="22">
        <f>IF(C23="si",(#REF!*15)/100,0)</f>
        <v>0</v>
      </c>
    </row>
    <row r="24" spans="1:7" s="3" customFormat="1" x14ac:dyDescent="0.2">
      <c r="A24" s="8"/>
      <c r="B24" s="8"/>
      <c r="C24" s="65"/>
      <c r="D24" s="8"/>
      <c r="E24" s="8"/>
      <c r="F24" s="8"/>
      <c r="G24" s="8"/>
    </row>
    <row r="25" spans="1:7" ht="38.25" x14ac:dyDescent="0.2">
      <c r="A25" s="82">
        <v>12</v>
      </c>
      <c r="B25" s="40" t="s">
        <v>55</v>
      </c>
      <c r="C25" s="57"/>
      <c r="D25" s="38"/>
      <c r="E25" s="38"/>
      <c r="F25" s="38"/>
      <c r="G25" s="52">
        <v>0</v>
      </c>
    </row>
    <row r="26" spans="1:7" x14ac:dyDescent="0.2">
      <c r="A26" s="83"/>
      <c r="B26" s="18"/>
      <c r="C26" s="60"/>
      <c r="D26" s="61"/>
      <c r="E26" s="61"/>
      <c r="F26" s="61"/>
      <c r="G26" s="89"/>
    </row>
    <row r="27" spans="1:7" ht="25.5" x14ac:dyDescent="0.2">
      <c r="A27" s="82">
        <v>13</v>
      </c>
      <c r="B27" s="40" t="s">
        <v>56</v>
      </c>
      <c r="C27" s="57"/>
      <c r="D27" s="38"/>
      <c r="E27" s="38"/>
      <c r="F27" s="38"/>
      <c r="G27" s="52">
        <v>0</v>
      </c>
    </row>
    <row r="28" spans="1:7" x14ac:dyDescent="0.2">
      <c r="A28" s="8"/>
      <c r="B28" s="8"/>
      <c r="C28" s="65"/>
      <c r="D28" s="8"/>
      <c r="E28" s="8"/>
      <c r="F28" s="8"/>
      <c r="G28" s="93"/>
    </row>
    <row r="29" spans="1:7" ht="10.5" customHeight="1" x14ac:dyDescent="0.2">
      <c r="A29" s="82">
        <v>14</v>
      </c>
      <c r="B29" s="40" t="s">
        <v>60</v>
      </c>
      <c r="C29" s="57"/>
      <c r="D29" s="38"/>
      <c r="E29" s="38"/>
      <c r="F29" s="38"/>
      <c r="G29" s="52">
        <v>0</v>
      </c>
    </row>
    <row r="30" spans="1:7" x14ac:dyDescent="0.2">
      <c r="A30" s="8"/>
      <c r="B30" s="8"/>
      <c r="C30" s="8"/>
      <c r="D30" s="8"/>
      <c r="E30" s="8"/>
      <c r="F30" s="8"/>
      <c r="G30" s="10"/>
    </row>
    <row r="31" spans="1:7" ht="13.5" customHeight="1" x14ac:dyDescent="0.2">
      <c r="A31" s="111">
        <v>15</v>
      </c>
      <c r="B31" s="112" t="s">
        <v>7</v>
      </c>
      <c r="C31" s="112"/>
      <c r="D31" s="112"/>
      <c r="E31" s="112"/>
      <c r="F31" s="9">
        <f>SUM(F8,G11,G15,G17,G21,G23,G25,G27,G29)</f>
        <v>3700</v>
      </c>
      <c r="G31" s="8"/>
    </row>
    <row r="32" spans="1:7" ht="10.5" customHeight="1" x14ac:dyDescent="0.2">
      <c r="A32" s="111"/>
      <c r="B32" s="113" t="s">
        <v>61</v>
      </c>
      <c r="C32" s="114"/>
      <c r="D32" s="114"/>
      <c r="E32" s="114"/>
      <c r="F32" s="115"/>
      <c r="G32" s="11"/>
    </row>
    <row r="33" spans="1:7" ht="15" x14ac:dyDescent="0.25">
      <c r="A33" s="11"/>
      <c r="B33" s="12" t="s">
        <v>58</v>
      </c>
      <c r="C33" s="11"/>
      <c r="D33" s="11"/>
      <c r="E33" s="13" t="s">
        <v>8</v>
      </c>
      <c r="F33" s="11"/>
      <c r="G33" s="8"/>
    </row>
    <row r="34" spans="1:7" ht="9.75" customHeight="1" x14ac:dyDescent="0.2">
      <c r="A34" s="14"/>
      <c r="B34" s="106"/>
      <c r="C34" s="106"/>
      <c r="D34" s="106"/>
      <c r="E34" s="106"/>
      <c r="F34" s="106"/>
      <c r="G34" s="16"/>
    </row>
    <row r="35" spans="1:7" ht="18" customHeight="1" x14ac:dyDescent="0.2">
      <c r="A35" s="117" t="s">
        <v>98</v>
      </c>
      <c r="B35" s="117"/>
      <c r="C35" s="117"/>
      <c r="D35" s="117"/>
      <c r="E35" s="117"/>
      <c r="F35" s="117"/>
      <c r="G35" s="117"/>
    </row>
    <row r="36" spans="1:7" ht="8.25" customHeight="1" x14ac:dyDescent="0.2">
      <c r="A36" s="103"/>
      <c r="B36" s="104"/>
      <c r="C36" s="104"/>
      <c r="D36" s="104"/>
      <c r="E36" s="104"/>
      <c r="F36" s="104"/>
      <c r="G36" s="104"/>
    </row>
    <row r="37" spans="1:7" ht="12.75" customHeight="1" x14ac:dyDescent="0.2">
      <c r="A37" s="117" t="s">
        <v>99</v>
      </c>
      <c r="B37" s="117"/>
      <c r="C37" s="117"/>
      <c r="D37" s="117"/>
      <c r="E37" s="117"/>
      <c r="F37" s="117"/>
      <c r="G37" s="117"/>
    </row>
    <row r="38" spans="1:7" x14ac:dyDescent="0.2">
      <c r="A38" s="14"/>
      <c r="B38" s="43"/>
      <c r="C38" s="43"/>
      <c r="D38" s="43"/>
      <c r="E38" s="43"/>
      <c r="F38" s="43"/>
      <c r="G38" s="16"/>
    </row>
    <row r="39" spans="1:7" x14ac:dyDescent="0.2">
      <c r="A39" s="154"/>
      <c r="B39" s="154"/>
      <c r="C39" s="154"/>
      <c r="D39" s="154"/>
      <c r="E39" s="154"/>
      <c r="F39" s="154"/>
      <c r="G39" s="154"/>
    </row>
    <row r="40" spans="1:7" x14ac:dyDescent="0.2">
      <c r="A40" s="154"/>
      <c r="B40" s="154"/>
      <c r="C40" s="154"/>
      <c r="D40" s="154"/>
      <c r="E40" s="154"/>
      <c r="F40" s="154"/>
      <c r="G40" s="154"/>
    </row>
    <row r="41" spans="1:7" x14ac:dyDescent="0.2">
      <c r="A41" s="61"/>
      <c r="B41" s="61"/>
      <c r="C41" s="61"/>
      <c r="D41" s="61"/>
      <c r="E41" s="61"/>
      <c r="F41" s="61"/>
      <c r="G41" s="61"/>
    </row>
    <row r="42" spans="1:7" x14ac:dyDescent="0.2">
      <c r="A42" s="83"/>
      <c r="B42" s="95"/>
      <c r="C42" s="88"/>
      <c r="D42" s="18"/>
      <c r="E42" s="18"/>
      <c r="F42" s="18"/>
      <c r="G42" s="66"/>
    </row>
    <row r="43" spans="1:7" x14ac:dyDescent="0.2">
      <c r="A43" s="83"/>
      <c r="B43" s="18"/>
      <c r="C43" s="19"/>
      <c r="D43" s="18"/>
      <c r="E43" s="18"/>
      <c r="F43" s="18"/>
      <c r="G43" s="18"/>
    </row>
    <row r="44" spans="1:7" x14ac:dyDescent="0.2">
      <c r="A44" s="83"/>
      <c r="B44" s="18"/>
      <c r="C44" s="88"/>
      <c r="D44" s="18"/>
      <c r="E44" s="18"/>
      <c r="F44" s="18"/>
      <c r="G44" s="66"/>
    </row>
    <row r="45" spans="1:7" x14ac:dyDescent="0.2">
      <c r="A45" s="61"/>
      <c r="B45" s="61"/>
      <c r="C45" s="61"/>
      <c r="D45" s="61"/>
      <c r="E45" s="61"/>
      <c r="F45" s="61"/>
      <c r="G45" s="61"/>
    </row>
    <row r="46" spans="1:7" x14ac:dyDescent="0.2">
      <c r="A46" s="83"/>
      <c r="B46" s="18"/>
      <c r="C46" s="60"/>
      <c r="D46" s="61"/>
      <c r="E46" s="61"/>
      <c r="F46" s="61"/>
      <c r="G46" s="63"/>
    </row>
    <row r="47" spans="1:7" x14ac:dyDescent="0.2">
      <c r="A47" s="83"/>
      <c r="B47" s="18"/>
      <c r="C47" s="60"/>
      <c r="D47" s="61"/>
      <c r="E47" s="61"/>
      <c r="F47" s="61"/>
      <c r="G47" s="63"/>
    </row>
    <row r="48" spans="1:7" x14ac:dyDescent="0.2">
      <c r="A48" s="83"/>
      <c r="B48" s="18"/>
      <c r="C48" s="60"/>
      <c r="D48" s="61"/>
      <c r="E48" s="61"/>
      <c r="F48" s="61"/>
      <c r="G48" s="63"/>
    </row>
    <row r="49" spans="1:7" x14ac:dyDescent="0.2">
      <c r="A49" s="61"/>
      <c r="B49" s="61"/>
      <c r="C49" s="61"/>
      <c r="D49" s="61"/>
      <c r="E49" s="61"/>
      <c r="F49" s="61"/>
      <c r="G49" s="96"/>
    </row>
    <row r="50" spans="1:7" x14ac:dyDescent="0.2">
      <c r="A50" s="83"/>
      <c r="B50" s="18"/>
      <c r="C50" s="60"/>
      <c r="D50" s="61"/>
      <c r="E50" s="61"/>
      <c r="F50" s="61"/>
      <c r="G50" s="63"/>
    </row>
    <row r="51" spans="1:7" x14ac:dyDescent="0.2">
      <c r="A51" s="61"/>
      <c r="B51" s="61"/>
      <c r="C51" s="61"/>
      <c r="D51" s="61"/>
      <c r="E51" s="61"/>
      <c r="F51" s="61"/>
      <c r="G51" s="61"/>
    </row>
    <row r="52" spans="1:7" x14ac:dyDescent="0.2">
      <c r="A52" s="74"/>
      <c r="B52" s="74"/>
      <c r="C52" s="74"/>
      <c r="D52" s="74"/>
      <c r="E52" s="74"/>
      <c r="F52" s="74"/>
      <c r="G52" s="97"/>
    </row>
    <row r="53" spans="1:7" x14ac:dyDescent="0.2">
      <c r="A53" s="74"/>
      <c r="B53" s="74"/>
      <c r="C53" s="74"/>
      <c r="D53" s="74"/>
      <c r="E53" s="74"/>
      <c r="F53" s="74"/>
      <c r="G53" s="61"/>
    </row>
    <row r="54" spans="1:7" x14ac:dyDescent="0.2">
      <c r="G54" s="11"/>
    </row>
  </sheetData>
  <mergeCells count="14">
    <mergeCell ref="B34:F34"/>
    <mergeCell ref="A39:G40"/>
    <mergeCell ref="A19:G20"/>
    <mergeCell ref="A1:F1"/>
    <mergeCell ref="B9:F9"/>
    <mergeCell ref="B10:F10"/>
    <mergeCell ref="A31:A32"/>
    <mergeCell ref="B31:E31"/>
    <mergeCell ref="B32:F32"/>
    <mergeCell ref="B3:C3"/>
    <mergeCell ref="D3:E3"/>
    <mergeCell ref="B8:E8"/>
    <mergeCell ref="A35:G35"/>
    <mergeCell ref="A37:G3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A24" sqref="A24:G24"/>
    </sheetView>
  </sheetViews>
  <sheetFormatPr defaultRowHeight="12.75" x14ac:dyDescent="0.2"/>
  <cols>
    <col min="1" max="1" width="7.42578125" style="24" bestFit="1" customWidth="1"/>
    <col min="2" max="2" width="39" style="24" bestFit="1" customWidth="1"/>
    <col min="3" max="3" width="2.42578125" style="24" bestFit="1" customWidth="1"/>
    <col min="4" max="4" width="32.28515625" style="24" bestFit="1" customWidth="1"/>
    <col min="5" max="5" width="37.28515625" style="24" bestFit="1" customWidth="1"/>
    <col min="6" max="6" width="22.140625" style="24" customWidth="1"/>
    <col min="7" max="7" width="26" style="24" customWidth="1"/>
    <col min="8" max="16384" width="9.140625" style="24"/>
  </cols>
  <sheetData>
    <row r="1" spans="1:9" ht="14.25" customHeight="1" x14ac:dyDescent="0.2">
      <c r="A1" s="107" t="s">
        <v>87</v>
      </c>
      <c r="B1" s="107"/>
      <c r="C1" s="107"/>
      <c r="D1" s="107"/>
      <c r="E1" s="107"/>
      <c r="F1" s="107"/>
      <c r="G1" s="70"/>
    </row>
    <row r="2" spans="1:9" s="25" customFormat="1" ht="81" customHeight="1" x14ac:dyDescent="0.25">
      <c r="A2" s="1" t="s">
        <v>0</v>
      </c>
      <c r="B2" s="1" t="s">
        <v>1</v>
      </c>
      <c r="C2" s="1"/>
      <c r="D2" s="1" t="s">
        <v>20</v>
      </c>
      <c r="E2" s="1" t="s">
        <v>12</v>
      </c>
      <c r="F2" s="1" t="s">
        <v>64</v>
      </c>
      <c r="G2" s="67"/>
    </row>
    <row r="3" spans="1:9" x14ac:dyDescent="0.2">
      <c r="A3" s="27"/>
      <c r="B3" s="108"/>
      <c r="C3" s="108"/>
      <c r="D3" s="108"/>
      <c r="E3" s="108"/>
      <c r="F3" s="27"/>
      <c r="G3" s="68"/>
    </row>
    <row r="4" spans="1:9" x14ac:dyDescent="0.2">
      <c r="A4" s="28">
        <v>1</v>
      </c>
      <c r="B4" s="29" t="s">
        <v>3</v>
      </c>
      <c r="C4" s="23"/>
      <c r="D4" s="30">
        <v>200</v>
      </c>
      <c r="E4" s="35"/>
      <c r="F4" s="30">
        <f>D4*((100+E4)/100)</f>
        <v>200</v>
      </c>
      <c r="G4" s="69"/>
    </row>
    <row r="5" spans="1:9" x14ac:dyDescent="0.2">
      <c r="A5" s="31">
        <v>2</v>
      </c>
      <c r="B5" s="41" t="s">
        <v>19</v>
      </c>
      <c r="C5" s="23"/>
      <c r="D5" s="30">
        <v>550</v>
      </c>
      <c r="E5" s="35"/>
      <c r="F5" s="30">
        <f t="shared" ref="F5" si="0">D5*((100+E5)/100)</f>
        <v>550</v>
      </c>
      <c r="G5" s="69"/>
    </row>
    <row r="6" spans="1:9" s="34" customFormat="1" x14ac:dyDescent="0.25">
      <c r="A6" s="33">
        <v>3</v>
      </c>
      <c r="B6" s="109" t="s">
        <v>6</v>
      </c>
      <c r="C6" s="109"/>
      <c r="D6" s="109"/>
      <c r="E6" s="109"/>
      <c r="F6" s="5">
        <f>SUM(F4:F5)</f>
        <v>750</v>
      </c>
      <c r="G6" s="16"/>
    </row>
    <row r="7" spans="1:9" s="3" customFormat="1" x14ac:dyDescent="0.2">
      <c r="A7" s="14"/>
      <c r="B7" s="110" t="s">
        <v>10</v>
      </c>
      <c r="C7" s="110"/>
      <c r="D7" s="110"/>
      <c r="E7" s="110"/>
      <c r="F7" s="110"/>
      <c r="G7" s="16"/>
    </row>
    <row r="8" spans="1:9" s="3" customFormat="1" ht="18" customHeight="1" x14ac:dyDescent="0.2">
      <c r="A8" s="14"/>
      <c r="B8" s="106" t="s">
        <v>11</v>
      </c>
      <c r="C8" s="106"/>
      <c r="D8" s="106"/>
      <c r="E8" s="106"/>
      <c r="F8" s="106"/>
      <c r="G8" s="16"/>
    </row>
    <row r="9" spans="1:9" s="3" customFormat="1" x14ac:dyDescent="0.2">
      <c r="A9" s="54"/>
      <c r="B9" s="15"/>
      <c r="C9" s="15"/>
      <c r="D9" s="15"/>
      <c r="E9" s="15"/>
      <c r="F9" s="16"/>
      <c r="G9" s="8"/>
      <c r="H9" s="20"/>
      <c r="I9" s="20"/>
    </row>
    <row r="10" spans="1:9" s="3" customFormat="1" ht="38.25" x14ac:dyDescent="0.2">
      <c r="A10" s="7">
        <v>4</v>
      </c>
      <c r="B10" s="17" t="s">
        <v>9</v>
      </c>
      <c r="C10" s="21"/>
      <c r="D10" s="17"/>
      <c r="E10" s="17"/>
      <c r="F10" s="17"/>
      <c r="G10" s="22">
        <f>IF(C10="si",F6*0.2,0)</f>
        <v>0</v>
      </c>
    </row>
    <row r="11" spans="1:9" s="3" customFormat="1" x14ac:dyDescent="0.2">
      <c r="A11" s="99"/>
      <c r="B11" s="18"/>
      <c r="C11" s="88"/>
      <c r="D11" s="18"/>
      <c r="E11" s="18"/>
      <c r="F11" s="18"/>
      <c r="G11" s="66"/>
    </row>
    <row r="12" spans="1:9" s="3" customFormat="1" ht="38.25" x14ac:dyDescent="0.2">
      <c r="A12" s="7">
        <v>5</v>
      </c>
      <c r="B12" s="17" t="s">
        <v>92</v>
      </c>
      <c r="C12" s="21"/>
      <c r="D12" s="17"/>
      <c r="E12" s="17"/>
      <c r="F12" s="17"/>
      <c r="G12" s="22">
        <f>IF(C12="si",(F3*5)/100,0)</f>
        <v>0</v>
      </c>
    </row>
    <row r="13" spans="1:9" s="3" customFormat="1" x14ac:dyDescent="0.2">
      <c r="A13" s="14"/>
      <c r="B13" s="18"/>
      <c r="C13" s="19"/>
      <c r="D13" s="18"/>
      <c r="E13" s="18"/>
      <c r="F13" s="18"/>
      <c r="G13" s="18"/>
    </row>
    <row r="14" spans="1:9" s="4" customFormat="1" ht="38.25" x14ac:dyDescent="0.25">
      <c r="A14" s="7">
        <v>6</v>
      </c>
      <c r="B14" s="17" t="s">
        <v>14</v>
      </c>
      <c r="C14" s="21"/>
      <c r="D14" s="17"/>
      <c r="E14" s="17"/>
      <c r="F14" s="17"/>
      <c r="G14" s="22">
        <f>IF(C14="si",Riesame!F6,0)</f>
        <v>0</v>
      </c>
    </row>
    <row r="15" spans="1:9" s="3" customFormat="1" x14ac:dyDescent="0.2">
      <c r="A15" s="8"/>
      <c r="B15" s="8"/>
      <c r="C15" s="8"/>
      <c r="D15" s="8"/>
      <c r="E15" s="8"/>
      <c r="F15" s="8"/>
      <c r="G15" s="8"/>
    </row>
    <row r="16" spans="1:9" x14ac:dyDescent="0.2">
      <c r="A16" s="42">
        <v>7</v>
      </c>
      <c r="B16" s="40" t="s">
        <v>93</v>
      </c>
      <c r="C16" s="39"/>
      <c r="D16" s="38"/>
      <c r="E16" s="38"/>
      <c r="F16" s="38"/>
      <c r="G16" s="52">
        <v>0</v>
      </c>
    </row>
    <row r="17" spans="1:7" x14ac:dyDescent="0.2">
      <c r="A17" s="8"/>
      <c r="B17" s="8"/>
      <c r="C17" s="8"/>
      <c r="D17" s="8"/>
      <c r="E17" s="8"/>
      <c r="F17" s="8"/>
      <c r="G17" s="8"/>
    </row>
    <row r="18" spans="1:7" ht="18" x14ac:dyDescent="0.2">
      <c r="A18" s="131">
        <v>8</v>
      </c>
      <c r="B18" s="133" t="s">
        <v>7</v>
      </c>
      <c r="C18" s="134"/>
      <c r="D18" s="134"/>
      <c r="E18" s="135"/>
      <c r="F18" s="9">
        <f>SUM(F4,F5,G10,G14,G16)</f>
        <v>750</v>
      </c>
      <c r="G18" s="66"/>
    </row>
    <row r="19" spans="1:7" x14ac:dyDescent="0.2">
      <c r="A19" s="132"/>
      <c r="B19" s="113" t="s">
        <v>61</v>
      </c>
      <c r="C19" s="114"/>
      <c r="D19" s="114"/>
      <c r="E19" s="114"/>
      <c r="F19" s="115"/>
      <c r="G19" s="18"/>
    </row>
    <row r="20" spans="1:7" ht="14.25" customHeight="1" x14ac:dyDescent="0.25">
      <c r="A20" s="11"/>
      <c r="B20" s="12" t="s">
        <v>58</v>
      </c>
      <c r="C20" s="11"/>
      <c r="D20" s="11"/>
      <c r="E20" s="13" t="s">
        <v>8</v>
      </c>
      <c r="F20" s="11"/>
      <c r="G20" s="66"/>
    </row>
    <row r="21" spans="1:7" ht="15" customHeight="1" x14ac:dyDescent="0.2">
      <c r="G21" s="61"/>
    </row>
    <row r="22" spans="1:7" x14ac:dyDescent="0.2">
      <c r="A22" s="117" t="s">
        <v>98</v>
      </c>
      <c r="B22" s="117"/>
      <c r="C22" s="117"/>
      <c r="D22" s="117"/>
      <c r="E22" s="117"/>
      <c r="F22" s="117"/>
      <c r="G22" s="117"/>
    </row>
    <row r="23" spans="1:7" x14ac:dyDescent="0.2">
      <c r="A23" s="103"/>
      <c r="B23" s="104"/>
      <c r="C23" s="104"/>
      <c r="D23" s="104"/>
      <c r="E23" s="104"/>
      <c r="F23" s="104"/>
      <c r="G23" s="104"/>
    </row>
    <row r="24" spans="1:7" ht="12.75" customHeight="1" x14ac:dyDescent="0.2">
      <c r="A24" s="117" t="s">
        <v>99</v>
      </c>
      <c r="B24" s="117"/>
      <c r="C24" s="117"/>
      <c r="D24" s="117"/>
      <c r="E24" s="117"/>
      <c r="F24" s="117"/>
      <c r="G24" s="117"/>
    </row>
    <row r="25" spans="1:7" x14ac:dyDescent="0.2">
      <c r="G25" s="62"/>
    </row>
    <row r="26" spans="1:7" x14ac:dyDescent="0.2">
      <c r="G26" s="65"/>
    </row>
    <row r="27" spans="1:7" x14ac:dyDescent="0.2">
      <c r="G27" s="10"/>
    </row>
    <row r="28" spans="1:7" x14ac:dyDescent="0.2">
      <c r="G28" s="8"/>
    </row>
    <row r="29" spans="1:7" x14ac:dyDescent="0.2">
      <c r="G29" s="8"/>
    </row>
    <row r="30" spans="1:7" x14ac:dyDescent="0.2">
      <c r="G30" s="8"/>
    </row>
    <row r="31" spans="1:7" x14ac:dyDescent="0.2">
      <c r="G31" s="8"/>
    </row>
    <row r="32" spans="1:7" x14ac:dyDescent="0.2">
      <c r="G32" s="8"/>
    </row>
    <row r="33" spans="1:7" x14ac:dyDescent="0.2">
      <c r="G33" s="8"/>
    </row>
    <row r="34" spans="1:7" x14ac:dyDescent="0.2">
      <c r="G34" s="8"/>
    </row>
    <row r="35" spans="1:7" x14ac:dyDescent="0.2">
      <c r="G35" s="8"/>
    </row>
    <row r="36" spans="1:7" x14ac:dyDescent="0.2">
      <c r="G36" s="8"/>
    </row>
    <row r="37" spans="1:7" x14ac:dyDescent="0.2">
      <c r="G37" s="8"/>
    </row>
    <row r="38" spans="1:7" x14ac:dyDescent="0.2">
      <c r="G38" s="8"/>
    </row>
    <row r="39" spans="1:7" x14ac:dyDescent="0.2">
      <c r="G39" s="8"/>
    </row>
    <row r="40" spans="1:7" x14ac:dyDescent="0.2">
      <c r="G40" s="8"/>
    </row>
    <row r="41" spans="1:7" x14ac:dyDescent="0.2">
      <c r="G41" s="8"/>
    </row>
    <row r="42" spans="1:7" x14ac:dyDescent="0.2">
      <c r="G42" s="8"/>
    </row>
    <row r="43" spans="1:7" x14ac:dyDescent="0.2">
      <c r="G43" s="8"/>
    </row>
    <row r="44" spans="1:7" x14ac:dyDescent="0.2">
      <c r="G44" s="8"/>
    </row>
    <row r="45" spans="1:7" x14ac:dyDescent="0.2">
      <c r="G45" s="8"/>
    </row>
    <row r="46" spans="1:7" x14ac:dyDescent="0.2">
      <c r="G46" s="8"/>
    </row>
    <row r="47" spans="1:7" ht="14.25" x14ac:dyDescent="0.2">
      <c r="A47" s="107" t="s">
        <v>88</v>
      </c>
      <c r="B47" s="107"/>
      <c r="C47" s="107"/>
      <c r="D47" s="107"/>
      <c r="E47" s="107"/>
      <c r="F47" s="107"/>
      <c r="G47" s="11"/>
    </row>
    <row r="48" spans="1:7" ht="76.5" x14ac:dyDescent="0.2">
      <c r="A48" s="1" t="s">
        <v>0</v>
      </c>
      <c r="B48" s="1" t="s">
        <v>1</v>
      </c>
      <c r="C48" s="1"/>
      <c r="D48" s="1" t="s">
        <v>20</v>
      </c>
      <c r="E48" s="1" t="s">
        <v>12</v>
      </c>
      <c r="F48" s="1" t="s">
        <v>64</v>
      </c>
    </row>
    <row r="49" spans="1:7" x14ac:dyDescent="0.2">
      <c r="A49" s="26"/>
      <c r="B49" s="108"/>
      <c r="C49" s="108"/>
      <c r="D49" s="122"/>
      <c r="E49" s="123"/>
      <c r="F49" s="27"/>
    </row>
    <row r="50" spans="1:7" x14ac:dyDescent="0.2">
      <c r="A50" s="28">
        <v>1</v>
      </c>
      <c r="B50" s="29" t="s">
        <v>3</v>
      </c>
      <c r="C50" s="23"/>
      <c r="D50" s="30">
        <v>200</v>
      </c>
      <c r="E50" s="35"/>
      <c r="F50" s="30">
        <f>D50*((100+E50)/100)</f>
        <v>200</v>
      </c>
    </row>
    <row r="51" spans="1:7" x14ac:dyDescent="0.2">
      <c r="A51" s="28">
        <v>2</v>
      </c>
      <c r="B51" s="44" t="s">
        <v>62</v>
      </c>
      <c r="C51" s="23"/>
      <c r="D51" s="30">
        <v>450</v>
      </c>
      <c r="E51" s="35"/>
      <c r="F51" s="30">
        <f>D51*((100+E51)/100)</f>
        <v>450</v>
      </c>
    </row>
    <row r="52" spans="1:7" x14ac:dyDescent="0.2">
      <c r="A52" s="31">
        <v>3</v>
      </c>
      <c r="B52" s="41" t="s">
        <v>19</v>
      </c>
      <c r="C52" s="23"/>
      <c r="D52" s="30">
        <v>550</v>
      </c>
      <c r="E52" s="35"/>
      <c r="F52" s="30">
        <f t="shared" ref="F52" si="1">D52*((100+E52)/100)</f>
        <v>550</v>
      </c>
    </row>
    <row r="53" spans="1:7" ht="14.25" x14ac:dyDescent="0.2">
      <c r="A53" s="33">
        <v>4</v>
      </c>
      <c r="B53" s="124" t="s">
        <v>6</v>
      </c>
      <c r="C53" s="125"/>
      <c r="D53" s="125"/>
      <c r="E53" s="126"/>
      <c r="F53" s="5">
        <f>SUM(F50:F52)</f>
        <v>1200</v>
      </c>
      <c r="G53" s="71"/>
    </row>
    <row r="54" spans="1:7" x14ac:dyDescent="0.2">
      <c r="A54" s="55"/>
      <c r="B54" s="110" t="s">
        <v>10</v>
      </c>
      <c r="C54" s="110"/>
      <c r="D54" s="110"/>
      <c r="E54" s="110"/>
      <c r="F54" s="110"/>
      <c r="G54" s="16"/>
    </row>
    <row r="55" spans="1:7" x14ac:dyDescent="0.2">
      <c r="A55" s="55"/>
      <c r="B55" s="106" t="s">
        <v>11</v>
      </c>
      <c r="C55" s="106"/>
      <c r="D55" s="106"/>
      <c r="E55" s="106"/>
      <c r="F55" s="106"/>
      <c r="G55" s="16"/>
    </row>
    <row r="56" spans="1:7" x14ac:dyDescent="0.2">
      <c r="A56" s="54"/>
      <c r="B56" s="15"/>
      <c r="C56" s="15"/>
      <c r="D56" s="15"/>
      <c r="E56" s="15"/>
      <c r="F56" s="16"/>
      <c r="G56" s="8"/>
    </row>
    <row r="57" spans="1:7" ht="38.25" x14ac:dyDescent="0.2">
      <c r="A57" s="7">
        <v>5</v>
      </c>
      <c r="B57" s="17" t="s">
        <v>9</v>
      </c>
      <c r="C57" s="21"/>
      <c r="D57" s="17"/>
      <c r="E57" s="17"/>
      <c r="F57" s="17"/>
      <c r="G57" s="22">
        <f>IF(C57="si",F53*0.2,0)</f>
        <v>0</v>
      </c>
    </row>
    <row r="58" spans="1:7" ht="46.5" customHeight="1" x14ac:dyDescent="0.2">
      <c r="A58" s="99"/>
      <c r="B58" s="18"/>
      <c r="C58" s="88"/>
      <c r="D58" s="18"/>
      <c r="E58" s="18"/>
      <c r="F58" s="18"/>
      <c r="G58" s="66"/>
    </row>
    <row r="59" spans="1:7" ht="38.25" x14ac:dyDescent="0.2">
      <c r="A59" s="7">
        <v>6</v>
      </c>
      <c r="B59" s="17" t="s">
        <v>92</v>
      </c>
      <c r="C59" s="21"/>
      <c r="D59" s="17"/>
      <c r="E59" s="17"/>
      <c r="F59" s="17"/>
      <c r="G59" s="22">
        <f>IF(C59="si",(F50*5)/100,0)</f>
        <v>0</v>
      </c>
    </row>
    <row r="60" spans="1:7" x14ac:dyDescent="0.2">
      <c r="A60" s="55"/>
      <c r="B60" s="18"/>
      <c r="C60" s="19"/>
      <c r="D60" s="18"/>
      <c r="E60" s="18"/>
      <c r="F60" s="18"/>
      <c r="G60" s="18"/>
    </row>
    <row r="61" spans="1:7" ht="38.25" x14ac:dyDescent="0.2">
      <c r="A61" s="7">
        <v>7</v>
      </c>
      <c r="B61" s="17" t="s">
        <v>14</v>
      </c>
      <c r="C61" s="21"/>
      <c r="D61" s="17"/>
      <c r="E61" s="17"/>
      <c r="F61" s="17"/>
      <c r="G61" s="22">
        <f>IF(C61="si",Riesame!F53,0)</f>
        <v>0</v>
      </c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45">
        <v>8</v>
      </c>
      <c r="B63" s="40" t="s">
        <v>93</v>
      </c>
      <c r="C63" s="39"/>
      <c r="D63" s="38"/>
      <c r="E63" s="38"/>
      <c r="F63" s="38"/>
      <c r="G63" s="52">
        <v>0</v>
      </c>
    </row>
    <row r="64" spans="1:7" x14ac:dyDescent="0.2">
      <c r="A64" s="8"/>
      <c r="B64" s="8"/>
      <c r="C64" s="8"/>
      <c r="D64" s="8"/>
      <c r="E64" s="8"/>
      <c r="F64" s="8"/>
      <c r="G64" s="8"/>
    </row>
    <row r="65" spans="1:7" ht="18" x14ac:dyDescent="0.2">
      <c r="A65" s="111">
        <v>9</v>
      </c>
      <c r="B65" s="112" t="s">
        <v>7</v>
      </c>
      <c r="C65" s="112"/>
      <c r="D65" s="112"/>
      <c r="E65" s="112"/>
      <c r="F65" s="9">
        <f>SUM(F50,F51,F52,G57,G61,G63)</f>
        <v>1200</v>
      </c>
      <c r="G65" s="66"/>
    </row>
    <row r="66" spans="1:7" x14ac:dyDescent="0.2">
      <c r="A66" s="111"/>
      <c r="B66" s="113" t="s">
        <v>61</v>
      </c>
      <c r="C66" s="114"/>
      <c r="D66" s="114"/>
      <c r="E66" s="114"/>
      <c r="F66" s="115"/>
      <c r="G66" s="18"/>
    </row>
    <row r="67" spans="1:7" ht="15" x14ac:dyDescent="0.25">
      <c r="A67" s="11"/>
      <c r="B67" s="12" t="s">
        <v>58</v>
      </c>
      <c r="C67" s="11"/>
      <c r="D67" s="11"/>
      <c r="E67" s="13" t="s">
        <v>8</v>
      </c>
      <c r="F67" s="11"/>
      <c r="G67" s="66"/>
    </row>
    <row r="68" spans="1:7" x14ac:dyDescent="0.2">
      <c r="G68" s="67"/>
    </row>
    <row r="69" spans="1:7" x14ac:dyDescent="0.2">
      <c r="G69" s="68"/>
    </row>
    <row r="70" spans="1:7" x14ac:dyDescent="0.2">
      <c r="G70" s="69"/>
    </row>
    <row r="71" spans="1:7" x14ac:dyDescent="0.2">
      <c r="G71" s="69"/>
    </row>
    <row r="72" spans="1:7" x14ac:dyDescent="0.2">
      <c r="G72" s="69"/>
    </row>
    <row r="73" spans="1:7" x14ac:dyDescent="0.2">
      <c r="G73" s="16"/>
    </row>
    <row r="74" spans="1:7" x14ac:dyDescent="0.2">
      <c r="G74" s="16"/>
    </row>
    <row r="75" spans="1:7" x14ac:dyDescent="0.2">
      <c r="G75" s="16"/>
    </row>
    <row r="76" spans="1:7" x14ac:dyDescent="0.2">
      <c r="G76" s="8"/>
    </row>
    <row r="77" spans="1:7" x14ac:dyDescent="0.2">
      <c r="G77" s="66"/>
    </row>
    <row r="78" spans="1:7" x14ac:dyDescent="0.2">
      <c r="G78" s="18"/>
    </row>
    <row r="79" spans="1:7" x14ac:dyDescent="0.2">
      <c r="G79" s="66"/>
    </row>
    <row r="80" spans="1:7" x14ac:dyDescent="0.2">
      <c r="G80" s="61"/>
    </row>
    <row r="81" spans="7:7" x14ac:dyDescent="0.2">
      <c r="G81" s="62"/>
    </row>
    <row r="82" spans="7:7" x14ac:dyDescent="0.2">
      <c r="G82" s="65"/>
    </row>
    <row r="83" spans="7:7" x14ac:dyDescent="0.2">
      <c r="G83" s="10"/>
    </row>
    <row r="84" spans="7:7" x14ac:dyDescent="0.2">
      <c r="G84" s="8"/>
    </row>
    <row r="85" spans="7:7" x14ac:dyDescent="0.2">
      <c r="G85" s="11"/>
    </row>
  </sheetData>
  <mergeCells count="20">
    <mergeCell ref="A65:A66"/>
    <mergeCell ref="B65:E65"/>
    <mergeCell ref="B66:F66"/>
    <mergeCell ref="A47:F47"/>
    <mergeCell ref="B49:C49"/>
    <mergeCell ref="D49:E49"/>
    <mergeCell ref="B53:E53"/>
    <mergeCell ref="A1:F1"/>
    <mergeCell ref="B7:F7"/>
    <mergeCell ref="B8:F8"/>
    <mergeCell ref="B54:F54"/>
    <mergeCell ref="B55:F55"/>
    <mergeCell ref="A18:A19"/>
    <mergeCell ref="B18:E18"/>
    <mergeCell ref="B19:F19"/>
    <mergeCell ref="B3:C3"/>
    <mergeCell ref="D3:E3"/>
    <mergeCell ref="B6:E6"/>
    <mergeCell ref="A22:G22"/>
    <mergeCell ref="A24:G2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D2" sqref="D2"/>
    </sheetView>
  </sheetViews>
  <sheetFormatPr defaultRowHeight="12.75" x14ac:dyDescent="0.2"/>
  <cols>
    <col min="1" max="1" width="7.42578125" style="24" bestFit="1" customWidth="1"/>
    <col min="2" max="2" width="39" style="24" bestFit="1" customWidth="1"/>
    <col min="3" max="3" width="2.42578125" style="24" bestFit="1" customWidth="1"/>
    <col min="4" max="4" width="32.28515625" style="24" bestFit="1" customWidth="1"/>
    <col min="5" max="5" width="37.28515625" style="24" bestFit="1" customWidth="1"/>
    <col min="6" max="6" width="22.140625" style="24" customWidth="1"/>
    <col min="7" max="7" width="26" style="24" customWidth="1"/>
    <col min="8" max="16384" width="9.140625" style="24"/>
  </cols>
  <sheetData>
    <row r="1" spans="1:9" ht="14.25" customHeight="1" x14ac:dyDescent="0.2">
      <c r="A1" s="107" t="s">
        <v>89</v>
      </c>
      <c r="B1" s="107"/>
      <c r="C1" s="107"/>
      <c r="D1" s="107"/>
      <c r="E1" s="107"/>
      <c r="F1" s="107"/>
      <c r="G1" s="72"/>
    </row>
    <row r="2" spans="1:9" s="25" customFormat="1" ht="90" customHeight="1" x14ac:dyDescent="0.25">
      <c r="A2" s="1" t="s">
        <v>0</v>
      </c>
      <c r="B2" s="1" t="s">
        <v>1</v>
      </c>
      <c r="C2" s="1"/>
      <c r="D2" s="1" t="s">
        <v>22</v>
      </c>
      <c r="E2" s="1" t="s">
        <v>12</v>
      </c>
      <c r="F2" s="1" t="s">
        <v>64</v>
      </c>
      <c r="G2" s="67"/>
    </row>
    <row r="3" spans="1:9" x14ac:dyDescent="0.2">
      <c r="A3" s="27"/>
      <c r="B3" s="108"/>
      <c r="C3" s="108"/>
      <c r="D3" s="108"/>
      <c r="E3" s="108"/>
      <c r="F3" s="27"/>
      <c r="G3" s="68"/>
    </row>
    <row r="4" spans="1:9" x14ac:dyDescent="0.2">
      <c r="A4" s="28">
        <v>1</v>
      </c>
      <c r="B4" s="44" t="s">
        <v>63</v>
      </c>
      <c r="C4" s="23"/>
      <c r="D4" s="30">
        <v>400</v>
      </c>
      <c r="E4" s="35"/>
      <c r="F4" s="30">
        <f>D4*((100+E4)/100)</f>
        <v>400</v>
      </c>
      <c r="G4" s="69"/>
    </row>
    <row r="5" spans="1:9" s="34" customFormat="1" x14ac:dyDescent="0.25">
      <c r="A5" s="33">
        <v>2</v>
      </c>
      <c r="B5" s="109" t="s">
        <v>6</v>
      </c>
      <c r="C5" s="109"/>
      <c r="D5" s="109"/>
      <c r="E5" s="109"/>
      <c r="F5" s="5">
        <f>SUM(F4:F4)</f>
        <v>400</v>
      </c>
      <c r="G5" s="16"/>
    </row>
    <row r="6" spans="1:9" s="6" customFormat="1" ht="12.75" customHeight="1" x14ac:dyDescent="0.25">
      <c r="A6" s="14"/>
      <c r="B6" s="110" t="s">
        <v>10</v>
      </c>
      <c r="C6" s="110"/>
      <c r="D6" s="110"/>
      <c r="E6" s="110"/>
      <c r="F6" s="110"/>
      <c r="G6" s="16"/>
    </row>
    <row r="7" spans="1:9" s="6" customFormat="1" ht="12.75" customHeight="1" x14ac:dyDescent="0.25">
      <c r="A7" s="14"/>
      <c r="B7" s="106" t="s">
        <v>11</v>
      </c>
      <c r="C7" s="106"/>
      <c r="D7" s="106"/>
      <c r="E7" s="106"/>
      <c r="F7" s="106"/>
      <c r="G7" s="16"/>
    </row>
    <row r="8" spans="1:9" s="3" customFormat="1" x14ac:dyDescent="0.2">
      <c r="A8" s="54"/>
      <c r="B8" s="15"/>
      <c r="C8" s="15"/>
      <c r="D8" s="15"/>
      <c r="E8" s="15"/>
      <c r="F8" s="16"/>
      <c r="G8" s="8"/>
    </row>
    <row r="9" spans="1:9" s="3" customFormat="1" ht="38.25" x14ac:dyDescent="0.2">
      <c r="A9" s="7">
        <v>3</v>
      </c>
      <c r="B9" s="17" t="s">
        <v>9</v>
      </c>
      <c r="C9" s="21"/>
      <c r="D9" s="17"/>
      <c r="E9" s="17"/>
      <c r="F9" s="17"/>
      <c r="G9" s="22">
        <f>IF(C9="si",F5*0.2,0)</f>
        <v>0</v>
      </c>
    </row>
    <row r="10" spans="1:9" s="3" customFormat="1" x14ac:dyDescent="0.2">
      <c r="A10" s="99"/>
      <c r="B10" s="18"/>
      <c r="C10" s="88"/>
      <c r="D10" s="18"/>
      <c r="E10" s="18"/>
      <c r="F10" s="18"/>
      <c r="G10" s="66"/>
      <c r="H10" s="20"/>
      <c r="I10" s="20"/>
    </row>
    <row r="11" spans="1:9" s="3" customFormat="1" ht="38.25" x14ac:dyDescent="0.2">
      <c r="A11" s="7">
        <v>4</v>
      </c>
      <c r="B11" s="17" t="s">
        <v>92</v>
      </c>
      <c r="C11" s="21"/>
      <c r="D11" s="17"/>
      <c r="E11" s="17"/>
      <c r="F11" s="17"/>
      <c r="G11" s="22">
        <f>IF(C11="si",(F2*5)/100,0)</f>
        <v>0</v>
      </c>
    </row>
    <row r="12" spans="1:9" s="3" customFormat="1" x14ac:dyDescent="0.2">
      <c r="A12" s="14"/>
      <c r="B12" s="18"/>
      <c r="C12" s="19"/>
      <c r="D12" s="18"/>
      <c r="E12" s="18"/>
      <c r="F12" s="18"/>
      <c r="G12" s="18"/>
    </row>
    <row r="13" spans="1:9" s="3" customFormat="1" ht="38.25" x14ac:dyDescent="0.2">
      <c r="A13" s="7">
        <v>5</v>
      </c>
      <c r="B13" s="17" t="s">
        <v>14</v>
      </c>
      <c r="C13" s="21"/>
      <c r="D13" s="17"/>
      <c r="E13" s="17"/>
      <c r="F13" s="17"/>
      <c r="G13" s="22">
        <f>IF(C13="si",(F5*15)/100,0)</f>
        <v>0</v>
      </c>
    </row>
    <row r="14" spans="1:9" s="3" customFormat="1" x14ac:dyDescent="0.2">
      <c r="A14" s="8"/>
      <c r="B14" s="8"/>
      <c r="C14" s="8"/>
      <c r="D14" s="8"/>
      <c r="E14" s="8"/>
      <c r="F14" s="8"/>
      <c r="G14" s="8"/>
    </row>
    <row r="15" spans="1:9" s="4" customFormat="1" x14ac:dyDescent="0.2">
      <c r="A15" s="42">
        <v>6</v>
      </c>
      <c r="B15" s="40" t="s">
        <v>93</v>
      </c>
      <c r="C15" s="39"/>
      <c r="D15" s="38"/>
      <c r="E15" s="38"/>
      <c r="F15" s="38"/>
      <c r="G15" s="52">
        <v>0</v>
      </c>
    </row>
    <row r="16" spans="1:9" s="3" customFormat="1" x14ac:dyDescent="0.2">
      <c r="A16" s="8"/>
      <c r="B16" s="8"/>
      <c r="C16" s="8"/>
      <c r="D16" s="8"/>
      <c r="E16" s="8"/>
      <c r="F16" s="8"/>
      <c r="G16" s="8"/>
    </row>
    <row r="17" spans="1:7" s="3" customFormat="1" x14ac:dyDescent="0.2">
      <c r="A17" s="8"/>
      <c r="B17" s="8"/>
      <c r="C17" s="8"/>
      <c r="D17" s="8"/>
      <c r="E17" s="8"/>
      <c r="F17" s="8"/>
      <c r="G17" s="10"/>
    </row>
    <row r="18" spans="1:7" ht="18" x14ac:dyDescent="0.2">
      <c r="A18" s="111">
        <v>7</v>
      </c>
      <c r="B18" s="112" t="s">
        <v>7</v>
      </c>
      <c r="C18" s="112"/>
      <c r="D18" s="112"/>
      <c r="E18" s="112"/>
      <c r="F18" s="9">
        <f>SUM(F4,G9,G13,G15)</f>
        <v>400</v>
      </c>
      <c r="G18" s="8"/>
    </row>
    <row r="19" spans="1:7" x14ac:dyDescent="0.2">
      <c r="A19" s="111"/>
      <c r="B19" s="113" t="s">
        <v>61</v>
      </c>
      <c r="C19" s="114"/>
      <c r="D19" s="114"/>
      <c r="E19" s="114"/>
      <c r="F19" s="115"/>
      <c r="G19" s="11"/>
    </row>
    <row r="20" spans="1:7" ht="15" x14ac:dyDescent="0.25">
      <c r="A20" s="11"/>
      <c r="B20" s="12" t="s">
        <v>58</v>
      </c>
      <c r="C20" s="11"/>
      <c r="D20" s="11"/>
      <c r="E20" s="13" t="s">
        <v>8</v>
      </c>
      <c r="F20" s="11"/>
      <c r="G20" s="8"/>
    </row>
    <row r="21" spans="1:7" x14ac:dyDescent="0.2">
      <c r="G21" s="10"/>
    </row>
    <row r="22" spans="1:7" x14ac:dyDescent="0.2">
      <c r="A22" s="117" t="s">
        <v>98</v>
      </c>
      <c r="B22" s="117"/>
      <c r="C22" s="117"/>
      <c r="D22" s="117"/>
      <c r="E22" s="117"/>
      <c r="F22" s="117"/>
      <c r="G22" s="117"/>
    </row>
    <row r="23" spans="1:7" x14ac:dyDescent="0.2">
      <c r="A23" s="103"/>
      <c r="B23" s="104"/>
      <c r="C23" s="104"/>
      <c r="D23" s="104"/>
      <c r="E23" s="104"/>
      <c r="F23" s="104"/>
      <c r="G23" s="104"/>
    </row>
    <row r="24" spans="1:7" ht="12.75" customHeight="1" x14ac:dyDescent="0.2">
      <c r="A24" s="117" t="s">
        <v>99</v>
      </c>
      <c r="B24" s="117"/>
      <c r="C24" s="117"/>
      <c r="D24" s="117"/>
      <c r="E24" s="117"/>
      <c r="F24" s="117"/>
      <c r="G24" s="117"/>
    </row>
    <row r="25" spans="1:7" x14ac:dyDescent="0.2">
      <c r="G25" s="11"/>
    </row>
  </sheetData>
  <mergeCells count="11">
    <mergeCell ref="A22:G22"/>
    <mergeCell ref="A24:G24"/>
    <mergeCell ref="A1:F1"/>
    <mergeCell ref="A18:A19"/>
    <mergeCell ref="B18:E18"/>
    <mergeCell ref="B19:F19"/>
    <mergeCell ref="B3:C3"/>
    <mergeCell ref="D3:E3"/>
    <mergeCell ref="B5:E5"/>
    <mergeCell ref="B6:F6"/>
    <mergeCell ref="B7:F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Giudice di Pace</vt:lpstr>
      <vt:lpstr>GIP</vt:lpstr>
      <vt:lpstr>GUP</vt:lpstr>
      <vt:lpstr>DIRETTISSIMO</vt:lpstr>
      <vt:lpstr>Trib. monocratico</vt:lpstr>
      <vt:lpstr>Trib. collegiale</vt:lpstr>
      <vt:lpstr>Corte d'Assise</vt:lpstr>
      <vt:lpstr>Riesame</vt:lpstr>
      <vt:lpstr>INCIDENTE DI ESECUZIONE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Portatile</dc:creator>
  <cp:lastModifiedBy>daniela</cp:lastModifiedBy>
  <cp:lastPrinted>2018-01-08T10:30:12Z</cp:lastPrinted>
  <dcterms:created xsi:type="dcterms:W3CDTF">2014-11-19T20:25:52Z</dcterms:created>
  <dcterms:modified xsi:type="dcterms:W3CDTF">2021-06-10T08:47:28Z</dcterms:modified>
</cp:coreProperties>
</file>